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895" windowHeight="9945" tabRatio="722"/>
  </bookViews>
  <sheets>
    <sheet name="2024年第二批总" sheetId="1" r:id="rId1"/>
    <sheet name="Sheet1" sheetId="2" r:id="rId2"/>
    <sheet name="Sheet2" sheetId="3" r:id="rId3"/>
  </sheets>
  <definedNames>
    <definedName name="_xlnm._FilterDatabase" localSheetId="0" hidden="1">'2024年第二批总'!$A$5:$XEY$24</definedName>
    <definedName name="_xlnm.Print_Area" localSheetId="0">'2024年第二批总'!$A$1:$AB$24</definedName>
    <definedName name="_xlnm.Print_Titles" localSheetId="0">'2024年第二批总'!$1:$5</definedName>
  </definedNames>
  <calcPr calcId="144525"/>
</workbook>
</file>

<file path=xl/sharedStrings.xml><?xml version="1.0" encoding="utf-8"?>
<sst xmlns="http://schemas.openxmlformats.org/spreadsheetml/2006/main" count="160">
  <si>
    <t>伽师县2024年第二批巩固拓展脱贫攻坚成果同乡村振兴有效衔接项目计划备案表</t>
  </si>
  <si>
    <t>填报单位（盖章）：中共伽师县委农村工作领导小组</t>
  </si>
  <si>
    <t>填报时间：2024年5月23日</t>
  </si>
  <si>
    <t>序号</t>
  </si>
  <si>
    <t>项目库
编号</t>
  </si>
  <si>
    <t>项目名称</t>
  </si>
  <si>
    <t>项目
类别</t>
  </si>
  <si>
    <t>项目
子类型</t>
  </si>
  <si>
    <t>建设
性质</t>
  </si>
  <si>
    <t>实施地点</t>
  </si>
  <si>
    <t>主要建设内容</t>
  </si>
  <si>
    <t>建设
单位</t>
  </si>
  <si>
    <t>建设
规模</t>
  </si>
  <si>
    <t>资金规模及来源</t>
  </si>
  <si>
    <t>项目主管
部门</t>
  </si>
  <si>
    <t>责任人</t>
  </si>
  <si>
    <t>绩效目标</t>
  </si>
  <si>
    <t>入库时间</t>
  </si>
  <si>
    <t>审批文号</t>
  </si>
  <si>
    <t>备注</t>
  </si>
  <si>
    <t>合计</t>
  </si>
  <si>
    <t>财政衔接资金</t>
  </si>
  <si>
    <t>其他涉农
整合资金</t>
  </si>
  <si>
    <t>地方政府
债券资金</t>
  </si>
  <si>
    <t>地县资金</t>
  </si>
  <si>
    <t>其他资金</t>
  </si>
  <si>
    <t>小计</t>
  </si>
  <si>
    <t>巩固拓展脱贫攻坚成果和乡村振兴</t>
  </si>
  <si>
    <t>以工
代赈</t>
  </si>
  <si>
    <t>少数
民族
发展</t>
  </si>
  <si>
    <t>欠发达
国有
农场</t>
  </si>
  <si>
    <t>欠发达
国有
林场</t>
  </si>
  <si>
    <t>欠发达
国有
牧场</t>
  </si>
  <si>
    <t>一</t>
  </si>
  <si>
    <t>产业增收</t>
  </si>
  <si>
    <t>jsx202420</t>
  </si>
  <si>
    <t>伽师县2024年土地平整项目</t>
  </si>
  <si>
    <t>产业发展</t>
  </si>
  <si>
    <t>种植业基地</t>
  </si>
  <si>
    <t>新建</t>
  </si>
  <si>
    <t>英买里镇、江巴孜乡，卧里托格拉克镇，克孜勒博依镇，米夏乡，夏普吐勒镇，和夏阿瓦提镇，克孜勒苏乡，古勒鲁克乡，玉代克力克乡，铁日木乡，西克尔库勒镇</t>
  </si>
  <si>
    <t>在英买里镇、江巴孜乡，卧里托格拉克镇，克孜勒博依镇，米夏乡，夏普吐勒镇，和夏阿瓦提镇，克孜勒苏乡，古勒鲁克乡，玉代克力克乡，铁日木乡，西克尔库勒镇开展7万亩土地平整，投入资金5500万元。</t>
  </si>
  <si>
    <t>亩</t>
  </si>
  <si>
    <t>农业农村局、项目涉及乡镇</t>
  </si>
  <si>
    <t>聂太府、
项目涉及乡镇</t>
  </si>
  <si>
    <t>社会效益：解决零星土地种植效益低下问题，通过开展高标准农田建设，促进农业高质高效发展，群众满意度95%以上。
经济效益：亩均增收农作物40公斤以上，扶持&gt;1800名脱贫人口发展产业。</t>
  </si>
  <si>
    <t>2023.11.4</t>
  </si>
  <si>
    <t>伽党农领项目〔2023〕10号</t>
  </si>
  <si>
    <t>自治区衔接资金</t>
  </si>
  <si>
    <t>jsx202427</t>
  </si>
  <si>
    <t>伽师县林果种植以奖代补项目</t>
  </si>
  <si>
    <t>庭院经济</t>
  </si>
  <si>
    <t>1.英买里镇19个村：1村、2村、3村、4村、5村、6村、7村、8村9村、10村11村12、13村、15村、16村、17村、18村、19村、20村。
2.江巴孜乡24个村：1村、2村、3村、4村、5村、6村、7村、8村、9村、11村、12村、13村、14村、16村、18村、19村、20村、21村、22村、23村、24村、25村、26村、27村。
3.卧里托格拉克镇23个村：1村、3村、4村、5村、6村、 7村、8村、9村、11村、12村、13村、14村、15村、17村、20村、21村、22村、23村、24村、25村、26村、27村、28村。
4.克孜勒博依镇20个村：4村、6、7村、9村、10村、13村、17村、18村、19村、20村、21村、22村、25村、26村、28村、29村、村1、31村、32村、33村。
5.米夏乡21个村：1村、2村、3村、4村、5村、6村、7村、8村、9村、10村、11村、12村、13村、14村、15村、16村、17村、18村、19村、20村、21村。
6.夏普吐勒镇24个村：1村、2村、3村、4村、5村、6村、7村、8村、9村、10村、11村、12村、13村、14村、15村、16村、17村、18村、19村、20村、21村、22村、23村、24村。
7.克孜勒苏乡36个村：巴什栏杆1村、2村、3村、4村、5村、6村、7村、8村、9村、10村、11村、12村、13村、14村、15村、16村、17村、18村、19村、20村、21村、22村、23村、24村、25村、26村、30村、32村、33村、34村、35村、36村、37村、38村、39村、40村。
8.古勒鲁克乡24个村：1村、2村、3村、4村、5村、6村、7村、8村、9村、10村、11村、12村、13村、14村、15村、16、17村、18村、19村、20村、21村、22村、23村、24村 。
9.玉代克力克乡4个村：3村、5村、9村、10村。
10.铁日木乡12个村：1村、2村、3村、4村、5村、6村、7村、8村、9村、10村、11村、12村。
11.巴仁镇8个村：1村、3村、4村、5村、6村、7村、8村、9村。
12.西克尔库勒镇23个村：1村、3村、4村、5村、6村、7村、8村、10村、11村、12村、13村、15村、16村、17村、18村、19村、20村、21村、23村、24村、26村、27村、28村</t>
  </si>
  <si>
    <t>为全县12个乡镇238个村14527户脱贫户（含监测户）种植667233株新梅和石榴，按照每亩28株核算，合计23829.75亩。成活率达到90%以上，植株生长正常的进行到户“以奖代补”，补助标准：500元/亩。总资金1191.4875万元。
1.英买里镇19个村1772户71811株：库木艾日克（1）村35户766株,阿亚克库木艾日克（2）村30户1178株,墩艾日克（3）村84户4372株,巴格托格拉克（4）村76户11070株,墩迪瓦依（5）村84户2180株,克皮乃克（6）村105户3448株,阿亚格克皮乃克（7）村85户9596株,阿迪拉（8）村163户8540株,吐孜鲁克（9）村56户1526株,英买里（10）村126户3054株,阿亚格英买里（11）村187户3106株,卡吾力（12）村61户1153株,巴什兰干（13）村82户5284株,克孜勒巴依拉克（15）村166户4980株,兰帕（16）村64户1354株,英阿瓦提（17）村116户3162株,古再（18）村131户4588株,卡日央塔克（19）村26户355株,拉依力克（20）村95户2099株。
2.江巴孜乡24个村1722户63492株：江巴孜（1）村19户829株，阿克吐尔（2）村73户3804株，色日克托克拉克（3)村24户491株，栏杆（4）村119户8982株，萨热依塔木(5)村180户5497株，科克库木(6)村54户1056株，开普台巴格(7)村25户264株，艾格铁热克(8)村72户1674株，恰喀（9）村38户712株，依排克其(11)村105户1687株，克孜勒吉依木（12）村15户527株，英兰干（13）村34户784株，阿亚克仓(14)村103户2878株，布鲁胡其(16)村92户7409株，吐格曼贝西(18)村76户4492株，尤库日吐格曼贝西(19)村66户5754株，拍什塔克(20)村18户906株，尕勒(21)村86户3537株，克其克江巴孜（22）村50户985株，托万尕勒(23)村212户5015株，克其克布鲁胡其（24）村102户2357株，琼江巴孜(25)村26户478株，喀热喀什(26)村77户1937株，仓(27)村56户1437株。
3.卧里托格拉克镇23个村737户50528株新梅：塔格艾日克（1）村79户5320株，乌吐拉阔什库勒（3）村69户2346株，托格热克斯木村(4)村5户300株，喀塔尔墩（5）30户1023株、英巴格（6）村1户112株，英阔什库勒（7）村18户756株，卧里托格拉克（8）村12户634株、阿亚格阔什库勒（9）村19户2200株，阿亚格喀尕买里斯村（11）村23户963株，强孜（12）村19户2332株，巴希硝尔介乃克（13）村32户1909株，亚帕勒托格勒克（14）村113户8771株，帕尔其托格拉克（15）村44户4925株，拜什托普（17）村33户3475株，乌堂（20）村3户154株，喀赞库勒（21）村1户168株、巴什阿克代尔亚（22）7户784株，喀尕买里斯（23）村30户1526株、阿亚格阿克达里亚（24）村12户448株、喀热尤勒滚（25）村67户1550株、托盖欧勒迪（26）村14户1632株、尤汗托格拉克（27）村39户5568株、巴扎（28）村67户3632株。
4.克孜勒博依镇20个村1255户98716株，其中：阿热买里(4)村88户6406株，克孜勒坎特（6）村51户2634株，阔什艾日克（7）村74户6460株，巴格艾日克（9）村69户5863株，巴什英阿依马克（10）村120户16615株，却勒库勒（13）村46户2265株，阿亚格乔拉克（17）村46户2692株，巴什乔拉克（18）村36户3429株，坎迪尔勒克（19）村77户5333株，托万克阿热克什拉克(20)村26户1310株，阿热克什拉克（21）村4户392株，古力巴格（22）村86户12148株，木努尔（25）村110户4870株，阿依丁（26）村78户5666株，铁热克博斯坦（28）村63户3890株，阿容（29）村72户6789株，博迪马勒（30）村16户1798株，喀拉央塔克（31）村75户5843株，喀力克（32）村75户2287株，曲如其（33）村43户2026株。
5.米夏乡21个村1930户116100株（第二批少数民族发展资金207万元安排到该乡），其中：1村80户4791株、2村133户7818株、3村152户3313株、4村138户9871株、5村56户3040株、6村69户2940株、7村30户2464株、8村78户6627株、9村83户6217株、10村42户765株、11村128户8905株、12村113户5525株、13村90户9227株、14村118户11563株、15村69户1200株、16村101户9421株、17村106户2070株、18村109户5557株、19村43户3995株、20村107户3321株、21村85户7470株。
6.夏普吐勒镇24个村625户16974株（第二批少数民族发展资金22万元安排到该乡），其中：巴扎（1）村1户杏李70株，喀玛铁热克（2）村10户新梅324株，扎滚拉（3）村25户434株，加依艾日克（4）村32户675株，托万加依艾日克（5）4户121株，墩艾日克（6）村12户280株，阿热夏普吐勒（7）村76户2184株，提木（8）村17户585株，米里克（9）村51户1116株，依肯苏（10）村14户514株，克买（11）村15户572株，兰干（12）村16户260株，巴依艾日克（13）村20户698株，喀赞库勒（14）村7户111株，安江艾日克（15）村14户565株，其纳艾日克（16）村77户2349株，托什坎拉（17）村26户1089株，巴依托喀依（18）村37户641株，恰依拉（19）村23户773株，琼阿克艾日克（20）村19户360株，克其克阿克艾日克（21）村13户221株，库木墩（22）村50户1370株，央艾日克（23）村14户617株，红旗（24）村52户1045株。
7.克孜勒苏乡36个村2291户61594株：巴什栏杆(1)村62户1344株、阿亚克兰干(2)村92户2646株、库木巴格（3）村28户495.6株、托喀依（4）村30户1296.4株、巴什勒格勒德玛（5）村44户646.8株、勒格勒德玛（6）村90户1106株、阿亚格勒格勒德玛（7）村69户1918株、勒格里地玛央艾日克（8）村60户1072.4株、英兰干（9）村23户543.2株、兰干买里斯（10）村37户548.8株、巴什央艾日（11）克17户439.6株、央艾日克(12)村129户5726株、阔什托格拉克（13）村96户3687.6株、库台买（14）村78户2010.4株、巴格托格拉克（15）村64户1285.2株、约勒其（16）村58户977.2株、塔格艾日克（17）村45户599.2株、古里巴什（18）村79户1876株、翁艾日克（19）村32户557.2株、琼艾日克（20）村40户1288株、夏勒艾热克(21)村67户2122.4株、巴格艾日克（22）村88户2332.4株、阿克艾日克（23）村78户1153.6株、温塔木（24）村45户1237.6株、巴什温塔木（25）村104户1660.4株、拜什塔木（26）村53户938株、阿克托喀依（30）村3户72.8株、其兰巴格（32）村68户1948.8株、英巴格（33）村100户3250.8株、吾斯塘博依（34）村27户694.4株、阿克墩（35）村104户3360株、托库勒(36)村61户1352.4株、阿亚格奥依塔格(37)村66户1587.6株、吾依塔格（38）村86户2861.6株、巴什奥塔格（39）村104户4538.8株、托格拉克勒克（40）村64户2419.2株。
8.古勒鲁克乡24个村1441户93968株：巴什古勒鲁克村（1）村70户3158株、兰干（2）村56户1895株、古勒鲁克（3）村78户4272株、亚勒古孜塔勒村（4）村62户4905株、英巴格（5）村61户1960株、欧吐拉古勒鲁克（6）村72户5787株、阿亚克古勒鲁克（7）村29户1449株、阿克提坎（8）村61户2820株、巴什阿勒克库勒（9）村106户4852株、阿勒克库勒（10）村66户4272株、喀日木库木（11）村107户7156株、拜什塔木（12）村89户5721株、尤库日拜什塔木（13）村2户6622株、托万拜什塔木（14）村25户1013株、阿亚格科克塔勒（15）村11户1540株、巴什阿恰勒（16）村91户9762株、克孜力库木（17）村10户250株，堂力其（18）村111户7203株、科克塔勒（19）村88户8000株、阿克托卡依（20）村50户1497株、苏巴斯提（21）村47户2102株、塔然其（22）村9户433株、英买里（23）村45户4745株、欧吐拉拜什塔木（24）村95户2554株 。
9.玉代克力克乡4个村102户1946株：新梅：阿娜尔（3）村2户70株、巴扎（5）村1户42株、依提帕克（9）村17户507株、乔拉克（10）村81户1299株。石榴：依提帕克村1户28株。
10.铁日木乡12个村1308户48963株：铁格艾日克（1）村148户3653株、霍加艾日克（2）村146户4338株、托哈艾热克（3）村66户4270株、巴什铁日木（4）村104户1636株、阿亚格铁日木（5）村122户3478株、明克什拉克（6）村119户13320株、兰干（7）村206户6321株、仓（8）村85户2670株、恰央恰克提（9）村50户2848株、阿亚格兰干（10）村134户4375株、幸福（11）村79户1450株、铁日木（12）村49户604株。
11.巴仁镇8个村463户15529株：1村10户309株、3村69户3708株、4村103户2663株、5村109户3463株、6村22户798株、7村6户28株、8村82户3436株、9村62户1124株。
12.西克尔23个村878户27612株：库木库坦（1）村 67户1523.2株、源泉（3)村 72户1450.4株、多来提巴格(4)村 100户5423.6株、库木科勒（5）村 44户921.2株、博斯坦（6）村 42户389.2株、比纳木（7）村 1户280株、和谐（8）村 20户246.4株、尤古买希勒克（10）村 78户3315.2株、萨尔吾斯（11）村 15户282.8株、富民（12）村 17户446.88株、阿恰勒(13)村 57户1229.2株、桥头（15）村 3户280株、金瓜（16）村 21户854株、向阳（17）村97户3345.44株、阿吉勒格里克（18）村 9户280株、胡杨（19）村 38户1169.28株、红山（20）村 38户551.6株、恰拉欧萨（21）村 83户3024株、希望(23)村 18户218.4株、尤库日买里（24）村 30户867.44株、苏坎阿斯特（26）村 11户522.2株、柯尔克孜吐格(27)村 9户238株、达西（28）村 8户753.2株。</t>
  </si>
  <si>
    <t>株</t>
  </si>
  <si>
    <t>自然资源局、项目涉及乡镇</t>
  </si>
  <si>
    <t>黎万泽、项目涉及乡镇书记、乡镇长</t>
  </si>
  <si>
    <t>社会效益：通过奖补方式增强脱贫户、监测户对伽师新梅种植的积极性。
经济效益：促进脱贫户、监测户新梅成园每亩收入3000元以上。</t>
  </si>
  <si>
    <t>中央衔接资金（少数民族发展资金）</t>
  </si>
  <si>
    <t>jsx202474</t>
  </si>
  <si>
    <t>伽师县西克尔库勒镇轻纺产业园建设项目</t>
  </si>
  <si>
    <t>产业园</t>
  </si>
  <si>
    <t>西克尔库勒镇西克尔村</t>
  </si>
  <si>
    <t>在西克尔库勒镇西克尔村新建产业园38904.18平方米，其中；厂房33463平方米，库房1620平方米，业务用房3821.18平方米，并配套供排水等附属设施，投入资金11500万元，资产归村集体所有。</t>
  </si>
  <si>
    <t>平方米</t>
  </si>
  <si>
    <t>商工局</t>
  </si>
  <si>
    <t>胡晓亮</t>
  </si>
  <si>
    <t>社会效益:增强乡村产业链条，带动群众就业创业。
经济效益：增加村集体收入，预计资产收入40万元以上，带动&gt;300名脱贫人口就业。</t>
  </si>
  <si>
    <t>自治区衔接资金2170.7，中央衔接资金3641万元</t>
  </si>
  <si>
    <t>jsx202481</t>
  </si>
  <si>
    <t>伽师县设施农业提质增效项目</t>
  </si>
  <si>
    <t>英买里镇阿亚格英买里（11）村</t>
  </si>
  <si>
    <t>对英买里镇阿亚格英买里（11）村228座日光温室进行改造，包含基质槽建设、防虫网改造、购买基质、棉被、5套集中水肥灌溉控制系统等，实现每座温室独立水肥控制。总投资397万元，资产归英买里镇英买里（10）村和英买里镇卡吾力（12）村所有。</t>
  </si>
  <si>
    <t>座</t>
  </si>
  <si>
    <t>英买里镇人民政府</t>
  </si>
  <si>
    <t>罗俊</t>
  </si>
  <si>
    <t>社会效益：对设施农作基地进行改造提升，增强农作物反季节供应能力。
经济效益：带动&gt;20名脱贫人口,带动就业增加收入。</t>
  </si>
  <si>
    <t>中央衔接资金</t>
  </si>
  <si>
    <t>jsx202482</t>
  </si>
  <si>
    <t>伽师县饲草料加工厂设备购置项目</t>
  </si>
  <si>
    <t>产地初加工和深加工</t>
  </si>
  <si>
    <t>江巴孜乡色日克托克拉克（3）村</t>
  </si>
  <si>
    <t>为进一步提高饲草料加工和利用率、提高养殖业生产利润、养殖户持续增收，对江巴孜乡色日克托克拉克（3）村购置饲草料加工专用制粒工段、辅助、玉米筒仓等设备购置和安装。资产归3个乡10个村集体所有（1.江巴孜乡：开旦木加依（10）村、拍什塔克（20）村；2.夏普吐勒镇：巴扎(1)村、克买（11）村、巴依托卡依（18）村、央艾日克（23）村；3.和夏阿瓦提镇：塞克孜阿代木（3）村、喀热墩维（23）村、阔什托玛（27）村代尔亚博依（37）村），每年分红不低于5%。投资950万元。</t>
  </si>
  <si>
    <t>套</t>
  </si>
  <si>
    <t>畜牧局</t>
  </si>
  <si>
    <t>惠学龙</t>
  </si>
  <si>
    <t>社会效益：解决畜牧业发展精饲料问题，推动畜牧业发展。
经济效益：扩大脱贫户就业，带动就业岗位。</t>
  </si>
  <si>
    <t>二</t>
  </si>
  <si>
    <t>乡村建设行动</t>
  </si>
  <si>
    <t>jsx202441</t>
  </si>
  <si>
    <t>伽师县2024年农村居民“煤改电”工程建设项目</t>
  </si>
  <si>
    <t>农村清洁能源设施建设</t>
  </si>
  <si>
    <t>伽师县各乡镇</t>
  </si>
  <si>
    <t>对3830户脱贫户（含监测户）开展煤改电建设，解决脱贫户冬季采暖问题，每户补助900元/户，资金344.7万元。</t>
  </si>
  <si>
    <t>户</t>
  </si>
  <si>
    <t>发改委、住建局</t>
  </si>
  <si>
    <t>项目所在乡镇党委书记、乡镇长</t>
  </si>
  <si>
    <t>社会效益：解决3830名脱贫户冬季采暖问题，改善脱贫人口生产生活条件。
经济效益：降低农民群众冬季采暖支出，改善生活条件。</t>
  </si>
  <si>
    <t>jsx202480</t>
  </si>
  <si>
    <t>伽师县克孜勒博依镇（14）村农村道路建设项目</t>
  </si>
  <si>
    <t>农村道路建设（通村路、通户路、小型桥梁等）</t>
  </si>
  <si>
    <t>克孜勒博依镇克孜勒巴依拉克（14）村</t>
  </si>
  <si>
    <t>伽师县克孜勒博依镇（14）村农村道路建设项目4.8公里，投资320万元。
1、克孜勒博依镇1个村4.8公里，投资320万元。克孜勒巴依拉克（14）村4.8公里。</t>
  </si>
  <si>
    <t>公里</t>
  </si>
  <si>
    <t>交通局</t>
  </si>
  <si>
    <t>刘新良</t>
  </si>
  <si>
    <t>社会效益：完善公共交通基础设施，保障群众出行道路安全，提高生产生活水平。完善道路里程4.8公里。
经济效益：减少群众出行成本，为群众生产生活提供便利，加强群众之间的交流。</t>
  </si>
  <si>
    <t>三</t>
  </si>
  <si>
    <t>就业增收</t>
  </si>
  <si>
    <t>jsx202443</t>
  </si>
  <si>
    <t>伽师县公益性岗位补助项目</t>
  </si>
  <si>
    <t>就业项目</t>
  </si>
  <si>
    <t>公益性岗位</t>
  </si>
  <si>
    <t>伽师县13个乡镇310个村</t>
  </si>
  <si>
    <t>对伽师县13个乡镇310个村配备公益性岗位（脱贫户及监测户）2000名，补助标准：1620元/人/月，总资金3888万元。</t>
  </si>
  <si>
    <t>人</t>
  </si>
  <si>
    <t>乡村振兴局、各乡镇</t>
  </si>
  <si>
    <t>宋昭才、涉及项目乡镇党委书记</t>
  </si>
  <si>
    <t>社会效益：增强群众参与就业积极性，扩大稳岗就业面。
经济效益：带动1400名脱贫人口就业，增加经济收入。</t>
  </si>
  <si>
    <t>jsx202444</t>
  </si>
  <si>
    <t>伽师县脱贫劳动力（含监测户）疆内（外）外出务工交通补助项目</t>
  </si>
  <si>
    <t>对伽师县当年疆内（外）就业时间不少于3个月的8000名脱贫劳动力（含监测户）进行交通补助。补助标准：疆内跨地州1000元/人/年，疆外2000元/人/年，总补助1040万元。</t>
  </si>
  <si>
    <t xml:space="preserve">人 </t>
  </si>
  <si>
    <t>人社局</t>
  </si>
  <si>
    <t>张军尚</t>
  </si>
  <si>
    <t>社会效益：稳定就业面，增加群众外出务工积极性。
经济效益：带动8000名脱贫人口就业，增加经济收入。</t>
  </si>
  <si>
    <t>自治区衔接资金300万元，中央衔接资金200万元</t>
  </si>
  <si>
    <t>四</t>
  </si>
  <si>
    <t>巩固三保障成果</t>
  </si>
  <si>
    <t>jsx2024447</t>
  </si>
  <si>
    <t>伽师县“雨露计划”职业教育补助项目</t>
  </si>
  <si>
    <t>享受“雨露计划+”职业教育补助</t>
  </si>
  <si>
    <t>全县13个乡镇310个村</t>
  </si>
  <si>
    <t>对疆内外在册就读中高等职业教育伽师籍脱贫户、监测户学生家庭进行补助。补助人数10000人，每人补助3000元，总资金3000万元。</t>
  </si>
  <si>
    <t>教育局</t>
  </si>
  <si>
    <t>外力·热合曼</t>
  </si>
  <si>
    <t>社会效益：资助脱贫户子女10000人参加中高职教育，强化技能学习，阻断脱贫户返贫风险。
经济效益：有效减轻群众家庭经济投入。</t>
  </si>
  <si>
    <t>五</t>
  </si>
  <si>
    <t>易地搬迁后扶</t>
  </si>
  <si>
    <t>jsx202446</t>
  </si>
  <si>
    <t>伽师县易地扶贫地方政府债券贴息补助项目</t>
  </si>
  <si>
    <t>伽师县</t>
  </si>
  <si>
    <t>伽师县对自治区易地扶贫搬迁融资模式调整规范后的地方政府债券贴息，补助资金70万元。</t>
  </si>
  <si>
    <t>笔</t>
  </si>
  <si>
    <t>财政局</t>
  </si>
  <si>
    <t>况小兰</t>
  </si>
  <si>
    <t>推动项目开展，保障项目资金规范管理与使用。</t>
  </si>
  <si>
    <t>林果以奖代补</t>
  </si>
  <si>
    <t>639621株新梅和石榴，按照每亩28株核算，合计22843.61亩</t>
  </si>
  <si>
    <t>1.英买里镇19个村1772户71811株：</t>
  </si>
  <si>
    <t>2.江巴孜乡24个村1722户63492株：</t>
  </si>
  <si>
    <t>3.卧里托格拉克镇23个村737户50528株新梅：</t>
  </si>
  <si>
    <t>4.克孜勒博依镇20个村1255户98716株：</t>
  </si>
  <si>
    <t>5.米夏乡21个村1930户116100株，其中：</t>
  </si>
  <si>
    <t>6.夏普吐勒镇24个村625户16974株：</t>
  </si>
  <si>
    <t>7.克孜勒苏乡36个村2291户61594株：</t>
  </si>
  <si>
    <t>8.古勒鲁克乡24个村1441户93968株：</t>
  </si>
  <si>
    <t>9.玉代克力克乡4个村102户1946株：</t>
  </si>
  <si>
    <t>10.铁日木乡12个村1308户48963株：</t>
  </si>
  <si>
    <t>11.巴仁镇8个村463户15529株：</t>
  </si>
</sst>
</file>

<file path=xl/styles.xml><?xml version="1.0" encoding="utf-8"?>
<styleSheet xmlns="http://schemas.openxmlformats.org/spreadsheetml/2006/main">
  <numFmts count="7">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0.00_ "/>
    <numFmt numFmtId="177" formatCode="0.0_ "/>
    <numFmt numFmtId="178" formatCode="0_ "/>
  </numFmts>
  <fonts count="47">
    <font>
      <sz val="11"/>
      <color theme="1"/>
      <name val="宋体"/>
      <charset val="134"/>
      <scheme val="minor"/>
    </font>
    <font>
      <sz val="12"/>
      <name val="黑体"/>
      <charset val="134"/>
    </font>
    <font>
      <sz val="12"/>
      <name val="宋体"/>
      <charset val="134"/>
      <scheme val="minor"/>
    </font>
    <font>
      <sz val="12"/>
      <color theme="1"/>
      <name val="宋体"/>
      <charset val="134"/>
      <scheme val="minor"/>
    </font>
    <font>
      <sz val="18"/>
      <color theme="1"/>
      <name val="黑体"/>
      <charset val="134"/>
    </font>
    <font>
      <sz val="20"/>
      <color theme="1"/>
      <name val="黑体"/>
      <charset val="134"/>
    </font>
    <font>
      <sz val="20"/>
      <name val="宋体"/>
      <charset val="134"/>
      <scheme val="minor"/>
    </font>
    <font>
      <sz val="20"/>
      <color theme="1"/>
      <name val="宋体"/>
      <charset val="134"/>
      <scheme val="minor"/>
    </font>
    <font>
      <sz val="11"/>
      <name val="宋体"/>
      <charset val="134"/>
      <scheme val="minor"/>
    </font>
    <font>
      <sz val="20"/>
      <color theme="1"/>
      <name val="方正仿宋_GBK"/>
      <charset val="134"/>
    </font>
    <font>
      <sz val="20"/>
      <color theme="1"/>
      <name val="宋体"/>
      <charset val="134"/>
    </font>
    <font>
      <sz val="14"/>
      <color theme="1"/>
      <name val="宋体"/>
      <charset val="134"/>
      <scheme val="minor"/>
    </font>
    <font>
      <sz val="16"/>
      <color theme="1"/>
      <name val="宋体"/>
      <charset val="134"/>
      <scheme val="minor"/>
    </font>
    <font>
      <sz val="48"/>
      <name val="方正小标宋_GBK"/>
      <charset val="134"/>
    </font>
    <font>
      <sz val="18"/>
      <name val="宋体"/>
      <charset val="134"/>
      <scheme val="minor"/>
    </font>
    <font>
      <sz val="14"/>
      <name val="宋体"/>
      <charset val="134"/>
      <scheme val="minor"/>
    </font>
    <font>
      <sz val="18"/>
      <name val="黑体"/>
      <charset val="134"/>
    </font>
    <font>
      <sz val="20"/>
      <name val="黑体"/>
      <charset val="134"/>
    </font>
    <font>
      <sz val="20"/>
      <name val="宋体"/>
      <charset val="134"/>
    </font>
    <font>
      <sz val="16.5"/>
      <name val="宋体"/>
      <charset val="134"/>
    </font>
    <font>
      <sz val="16"/>
      <name val="宋体"/>
      <charset val="134"/>
      <scheme val="minor"/>
    </font>
    <font>
      <sz val="22"/>
      <color theme="1"/>
      <name val="宋体"/>
      <charset val="134"/>
      <scheme val="minor"/>
    </font>
    <font>
      <sz val="16"/>
      <name val="黑体"/>
      <charset val="134"/>
    </font>
    <font>
      <sz val="20"/>
      <name val="方正仿宋_GBK"/>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indexed="8"/>
      <name val="宋体"/>
      <charset val="134"/>
    </font>
    <font>
      <sz val="11"/>
      <name val="宋体"/>
      <charset val="134"/>
    </font>
    <font>
      <i/>
      <sz val="11"/>
      <color rgb="FF7F7F7F"/>
      <name val="宋体"/>
      <charset val="0"/>
      <scheme val="minor"/>
    </font>
    <font>
      <u/>
      <sz val="11"/>
      <color rgb="FF800080"/>
      <name val="宋体"/>
      <charset val="0"/>
      <scheme val="minor"/>
    </font>
    <font>
      <sz val="11"/>
      <color rgb="FF9C0006"/>
      <name val="宋体"/>
      <charset val="0"/>
      <scheme val="minor"/>
    </font>
    <font>
      <sz val="11"/>
      <color rgb="FFFA7D00"/>
      <name val="宋体"/>
      <charset val="0"/>
      <scheme val="minor"/>
    </font>
    <font>
      <sz val="11"/>
      <color rgb="FF006100"/>
      <name val="宋体"/>
      <charset val="0"/>
      <scheme val="minor"/>
    </font>
    <font>
      <sz val="12"/>
      <name val="宋体"/>
      <charset val="134"/>
    </font>
    <font>
      <sz val="10"/>
      <name val="宋体"/>
      <charset val="134"/>
    </font>
  </fonts>
  <fills count="35">
    <fill>
      <patternFill patternType="none"/>
    </fill>
    <fill>
      <patternFill patternType="gray125"/>
    </fill>
    <fill>
      <patternFill patternType="solid">
        <fgColor rgb="FFFFFF00"/>
        <bgColor indexed="64"/>
      </patternFill>
    </fill>
    <fill>
      <patternFill patternType="solid">
        <fgColor theme="0" tint="-0.1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4">
    <xf numFmtId="0" fontId="0" fillId="0" borderId="0">
      <alignment vertical="center"/>
    </xf>
    <xf numFmtId="42" fontId="0" fillId="0" borderId="0" applyFont="0" applyFill="0" applyBorder="0" applyAlignment="0" applyProtection="0">
      <alignment vertical="center"/>
    </xf>
    <xf numFmtId="0" fontId="24" fillId="23" borderId="0" applyNumberFormat="0" applyBorder="0" applyAlignment="0" applyProtection="0">
      <alignment vertical="center"/>
    </xf>
    <xf numFmtId="0" fontId="36" fillId="20" borderId="11" applyNumberFormat="0" applyAlignment="0" applyProtection="0">
      <alignment vertical="center"/>
    </xf>
    <xf numFmtId="44" fontId="0" fillId="0" borderId="0" applyFont="0" applyFill="0" applyBorder="0" applyAlignment="0" applyProtection="0">
      <alignment vertical="center"/>
    </xf>
    <xf numFmtId="0" fontId="39" fillId="0" borderId="0"/>
    <xf numFmtId="0" fontId="38" fillId="0" borderId="0">
      <alignment vertical="center"/>
    </xf>
    <xf numFmtId="41" fontId="0" fillId="0" borderId="0" applyFont="0" applyFill="0" applyBorder="0" applyAlignment="0" applyProtection="0">
      <alignment vertical="center"/>
    </xf>
    <xf numFmtId="0" fontId="24" fillId="7" borderId="0" applyNumberFormat="0" applyBorder="0" applyAlignment="0" applyProtection="0">
      <alignment vertical="center"/>
    </xf>
    <xf numFmtId="0" fontId="42" fillId="27" borderId="0" applyNumberFormat="0" applyBorder="0" applyAlignment="0" applyProtection="0">
      <alignment vertical="center"/>
    </xf>
    <xf numFmtId="43" fontId="0" fillId="0" borderId="0" applyFont="0" applyFill="0" applyBorder="0" applyAlignment="0" applyProtection="0">
      <alignment vertical="center"/>
    </xf>
    <xf numFmtId="0" fontId="28" fillId="30" borderId="0" applyNumberFormat="0" applyBorder="0" applyAlignment="0" applyProtection="0">
      <alignment vertical="center"/>
    </xf>
    <xf numFmtId="0" fontId="34" fillId="0" borderId="0" applyNumberFormat="0" applyFill="0" applyBorder="0" applyAlignment="0" applyProtection="0">
      <alignment vertical="center"/>
    </xf>
    <xf numFmtId="9" fontId="0" fillId="0" borderId="0" applyFont="0" applyFill="0" applyBorder="0" applyAlignment="0" applyProtection="0">
      <alignment vertical="center"/>
    </xf>
    <xf numFmtId="0" fontId="41" fillId="0" borderId="0" applyNumberFormat="0" applyFill="0" applyBorder="0" applyAlignment="0" applyProtection="0">
      <alignment vertical="center"/>
    </xf>
    <xf numFmtId="0" fontId="0" fillId="12" borderId="8" applyNumberFormat="0" applyFont="0" applyAlignment="0" applyProtection="0">
      <alignment vertical="center"/>
    </xf>
    <xf numFmtId="0" fontId="28" fillId="19" borderId="0" applyNumberFormat="0" applyBorder="0" applyAlignment="0" applyProtection="0">
      <alignment vertical="center"/>
    </xf>
    <xf numFmtId="0" fontId="32"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0" fillId="0" borderId="6" applyNumberFormat="0" applyFill="0" applyAlignment="0" applyProtection="0">
      <alignment vertical="center"/>
    </xf>
    <xf numFmtId="0" fontId="26" fillId="0" borderId="6" applyNumberFormat="0" applyFill="0" applyAlignment="0" applyProtection="0">
      <alignment vertical="center"/>
    </xf>
    <xf numFmtId="0" fontId="28" fillId="29" borderId="0" applyNumberFormat="0" applyBorder="0" applyAlignment="0" applyProtection="0">
      <alignment vertical="center"/>
    </xf>
    <xf numFmtId="0" fontId="32" fillId="0" borderId="10" applyNumberFormat="0" applyFill="0" applyAlignment="0" applyProtection="0">
      <alignment vertical="center"/>
    </xf>
    <xf numFmtId="0" fontId="28" fillId="18" borderId="0" applyNumberFormat="0" applyBorder="0" applyAlignment="0" applyProtection="0">
      <alignment vertical="center"/>
    </xf>
    <xf numFmtId="0" fontId="29" fillId="11" borderId="7" applyNumberFormat="0" applyAlignment="0" applyProtection="0">
      <alignment vertical="center"/>
    </xf>
    <xf numFmtId="0" fontId="37" fillId="11" borderId="11" applyNumberFormat="0" applyAlignment="0" applyProtection="0">
      <alignment vertical="center"/>
    </xf>
    <xf numFmtId="0" fontId="25" fillId="6" borderId="5" applyNumberFormat="0" applyAlignment="0" applyProtection="0">
      <alignment vertical="center"/>
    </xf>
    <xf numFmtId="0" fontId="24" fillId="34" borderId="0" applyNumberFormat="0" applyBorder="0" applyAlignment="0" applyProtection="0">
      <alignment vertical="center"/>
    </xf>
    <xf numFmtId="0" fontId="28" fillId="15" borderId="0" applyNumberFormat="0" applyBorder="0" applyAlignment="0" applyProtection="0">
      <alignment vertical="center"/>
    </xf>
    <xf numFmtId="0" fontId="43" fillId="0" borderId="12" applyNumberFormat="0" applyFill="0" applyAlignment="0" applyProtection="0">
      <alignment vertical="center"/>
    </xf>
    <xf numFmtId="0" fontId="31" fillId="0" borderId="9" applyNumberFormat="0" applyFill="0" applyAlignment="0" applyProtection="0">
      <alignment vertical="center"/>
    </xf>
    <xf numFmtId="0" fontId="44" fillId="33" borderId="0" applyNumberFormat="0" applyBorder="0" applyAlignment="0" applyProtection="0">
      <alignment vertical="center"/>
    </xf>
    <xf numFmtId="0" fontId="45" fillId="0" borderId="0">
      <alignment vertical="center"/>
    </xf>
    <xf numFmtId="0" fontId="35" fillId="17" borderId="0" applyNumberFormat="0" applyBorder="0" applyAlignment="0" applyProtection="0">
      <alignment vertical="center"/>
    </xf>
    <xf numFmtId="0" fontId="24" fillId="22" borderId="0" applyNumberFormat="0" applyBorder="0" applyAlignment="0" applyProtection="0">
      <alignment vertical="center"/>
    </xf>
    <xf numFmtId="0" fontId="28" fillId="10" borderId="0" applyNumberFormat="0" applyBorder="0" applyAlignment="0" applyProtection="0">
      <alignment vertical="center"/>
    </xf>
    <xf numFmtId="0" fontId="24" fillId="21" borderId="0" applyNumberFormat="0" applyBorder="0" applyAlignment="0" applyProtection="0">
      <alignment vertical="center"/>
    </xf>
    <xf numFmtId="0" fontId="24" fillId="5" borderId="0" applyNumberFormat="0" applyBorder="0" applyAlignment="0" applyProtection="0">
      <alignment vertical="center"/>
    </xf>
    <xf numFmtId="0" fontId="24" fillId="32" borderId="0" applyNumberFormat="0" applyBorder="0" applyAlignment="0" applyProtection="0">
      <alignment vertical="center"/>
    </xf>
    <xf numFmtId="0" fontId="24" fillId="26" borderId="0" applyNumberFormat="0" applyBorder="0" applyAlignment="0" applyProtection="0">
      <alignment vertical="center"/>
    </xf>
    <xf numFmtId="0" fontId="28" fillId="9" borderId="0" applyNumberFormat="0" applyBorder="0" applyAlignment="0" applyProtection="0">
      <alignment vertical="center"/>
    </xf>
    <xf numFmtId="0" fontId="28" fillId="14" borderId="0" applyNumberFormat="0" applyBorder="0" applyAlignment="0" applyProtection="0">
      <alignment vertical="center"/>
    </xf>
    <xf numFmtId="0" fontId="24" fillId="31" borderId="0" applyNumberFormat="0" applyBorder="0" applyAlignment="0" applyProtection="0">
      <alignment vertical="center"/>
    </xf>
    <xf numFmtId="0" fontId="24" fillId="25" borderId="0" applyNumberFormat="0" applyBorder="0" applyAlignment="0" applyProtection="0">
      <alignment vertical="center"/>
    </xf>
    <xf numFmtId="0" fontId="28" fillId="8" borderId="0" applyNumberFormat="0" applyBorder="0" applyAlignment="0" applyProtection="0">
      <alignment vertical="center"/>
    </xf>
    <xf numFmtId="0" fontId="24" fillId="4" borderId="0" applyNumberFormat="0" applyBorder="0" applyAlignment="0" applyProtection="0">
      <alignment vertical="center"/>
    </xf>
    <xf numFmtId="0" fontId="28" fillId="28" borderId="0" applyNumberFormat="0" applyBorder="0" applyAlignment="0" applyProtection="0">
      <alignment vertical="center"/>
    </xf>
    <xf numFmtId="0" fontId="28" fillId="13" borderId="0" applyNumberFormat="0" applyBorder="0" applyAlignment="0" applyProtection="0">
      <alignment vertical="center"/>
    </xf>
    <xf numFmtId="0" fontId="24" fillId="24" borderId="0" applyNumberFormat="0" applyBorder="0" applyAlignment="0" applyProtection="0">
      <alignment vertical="center"/>
    </xf>
    <xf numFmtId="0" fontId="28" fillId="16" borderId="0" applyNumberFormat="0" applyBorder="0" applyAlignment="0" applyProtection="0">
      <alignment vertical="center"/>
    </xf>
    <xf numFmtId="0" fontId="46" fillId="0" borderId="0"/>
    <xf numFmtId="0" fontId="38" fillId="0" borderId="0"/>
  </cellStyleXfs>
  <cellXfs count="74">
    <xf numFmtId="0" fontId="0" fillId="0" borderId="0" xfId="0">
      <alignment vertical="center"/>
    </xf>
    <xf numFmtId="0" fontId="0" fillId="0" borderId="0" xfId="0" applyFill="1" applyAlignment="1">
      <alignment vertical="center"/>
    </xf>
    <xf numFmtId="176" fontId="0" fillId="0" borderId="0" xfId="0" applyNumberFormat="1" applyFill="1" applyAlignment="1">
      <alignment vertical="center"/>
    </xf>
    <xf numFmtId="176" fontId="0" fillId="2" borderId="0" xfId="0" applyNumberFormat="1" applyFill="1" applyAlignment="1">
      <alignment vertical="center"/>
    </xf>
    <xf numFmtId="0" fontId="1" fillId="3" borderId="1" xfId="0" applyFont="1" applyFill="1" applyBorder="1" applyAlignment="1">
      <alignment horizontal="center" vertical="center" wrapText="1"/>
    </xf>
    <xf numFmtId="10" fontId="0" fillId="0" borderId="0" xfId="0" applyNumberFormat="1">
      <alignment vertical="center"/>
    </xf>
    <xf numFmtId="0" fontId="2" fillId="3" borderId="1" xfId="0" applyFont="1" applyFill="1" applyBorder="1" applyAlignment="1">
      <alignment horizontal="center" vertical="center" wrapText="1"/>
    </xf>
    <xf numFmtId="0" fontId="3" fillId="0" borderId="0" xfId="0" applyFont="1">
      <alignment vertical="center"/>
    </xf>
    <xf numFmtId="0" fontId="0" fillId="0" borderId="0" xfId="0" applyFill="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8" fillId="0" borderId="0" xfId="0" applyFont="1" applyFill="1" applyAlignment="1">
      <alignment horizontal="center" vertical="center"/>
    </xf>
    <xf numFmtId="0" fontId="7" fillId="0" borderId="0" xfId="0" applyFont="1" applyFill="1" applyAlignment="1">
      <alignment horizontal="center" vertical="center"/>
    </xf>
    <xf numFmtId="0" fontId="9" fillId="0" borderId="0" xfId="0" applyFont="1" applyFill="1" applyAlignment="1">
      <alignment horizontal="center" vertical="center" wrapText="1"/>
    </xf>
    <xf numFmtId="0" fontId="10" fillId="0" borderId="0" xfId="0" applyFont="1" applyFill="1" applyAlignment="1">
      <alignment horizontal="center" vertical="center" wrapText="1"/>
    </xf>
    <xf numFmtId="0" fontId="8" fillId="0" borderId="0" xfId="0" applyFont="1" applyFill="1" applyAlignment="1">
      <alignment horizontal="center" vertical="center" wrapText="1"/>
    </xf>
    <xf numFmtId="0" fontId="11" fillId="0" borderId="0" xfId="0" applyFont="1" applyFill="1" applyAlignment="1">
      <alignment horizontal="center" vertical="center"/>
    </xf>
    <xf numFmtId="0" fontId="8" fillId="0" borderId="0" xfId="0" applyNumberFormat="1" applyFont="1" applyFill="1" applyAlignment="1">
      <alignment horizontal="center" vertical="center"/>
    </xf>
    <xf numFmtId="0" fontId="12" fillId="0" borderId="0" xfId="0" applyFont="1" applyFill="1" applyAlignment="1">
      <alignment horizontal="left" vertical="center"/>
    </xf>
    <xf numFmtId="0" fontId="13" fillId="0" borderId="0" xfId="0" applyFont="1" applyFill="1" applyBorder="1" applyAlignment="1">
      <alignment horizontal="center" vertical="center"/>
    </xf>
    <xf numFmtId="0" fontId="14" fillId="0" borderId="0" xfId="0" applyFont="1" applyFill="1" applyAlignment="1">
      <alignment horizontal="left" vertical="center"/>
    </xf>
    <xf numFmtId="0" fontId="14" fillId="0" borderId="0" xfId="0" applyFont="1" applyFill="1" applyAlignment="1">
      <alignment horizontal="center" vertical="center"/>
    </xf>
    <xf numFmtId="0" fontId="15" fillId="0" borderId="0" xfId="0" applyFont="1" applyFill="1" applyBorder="1" applyAlignment="1">
      <alignment horizontal="center" vertical="center"/>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6" fillId="3" borderId="1" xfId="0" applyFont="1" applyFill="1" applyBorder="1" applyAlignment="1">
      <alignment horizontal="center" vertical="center" wrapText="1"/>
    </xf>
    <xf numFmtId="0" fontId="18" fillId="0" borderId="1" xfId="0" applyFont="1" applyFill="1" applyBorder="1" applyAlignment="1">
      <alignment vertical="center" wrapText="1"/>
    </xf>
    <xf numFmtId="49" fontId="18" fillId="0"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xf>
    <xf numFmtId="49" fontId="18" fillId="0" borderId="1" xfId="0" applyNumberFormat="1" applyFont="1" applyFill="1" applyBorder="1" applyAlignment="1">
      <alignment horizontal="left" vertical="center" wrapText="1"/>
    </xf>
    <xf numFmtId="0" fontId="17" fillId="3" borderId="1" xfId="0" applyFont="1" applyFill="1" applyBorder="1" applyAlignment="1">
      <alignment horizontal="center" vertical="center"/>
    </xf>
    <xf numFmtId="0" fontId="18" fillId="3" borderId="1" xfId="0" applyFont="1" applyFill="1" applyBorder="1" applyAlignment="1">
      <alignment horizontal="left" vertical="center" wrapText="1"/>
    </xf>
    <xf numFmtId="0" fontId="13" fillId="0" borderId="0" xfId="0" applyNumberFormat="1" applyFont="1" applyFill="1" applyBorder="1" applyAlignment="1" applyProtection="1">
      <alignment horizontal="center" vertical="center"/>
      <protection locked="0"/>
    </xf>
    <xf numFmtId="0" fontId="14" fillId="0" borderId="0" xfId="0" applyFont="1" applyFill="1" applyBorder="1" applyAlignment="1">
      <alignment horizontal="center" vertical="center"/>
    </xf>
    <xf numFmtId="0" fontId="15" fillId="0" borderId="0" xfId="0" applyNumberFormat="1" applyFont="1" applyFill="1" applyBorder="1" applyAlignment="1" applyProtection="1">
      <alignment horizontal="center" vertical="center"/>
      <protection locked="0"/>
    </xf>
    <xf numFmtId="0" fontId="16" fillId="0" borderId="1" xfId="0"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6" fillId="0" borderId="4" xfId="0" applyNumberFormat="1" applyFont="1" applyFill="1" applyBorder="1" applyAlignment="1">
      <alignment horizontal="center" vertical="center" wrapText="1"/>
    </xf>
    <xf numFmtId="176" fontId="17" fillId="0" borderId="1" xfId="0" applyNumberFormat="1" applyFont="1" applyFill="1" applyBorder="1" applyAlignment="1">
      <alignment horizontal="center" vertical="center" wrapText="1"/>
    </xf>
    <xf numFmtId="176" fontId="17" fillId="3" borderId="1" xfId="0" applyNumberFormat="1" applyFont="1" applyFill="1" applyBorder="1" applyAlignment="1">
      <alignment horizontal="center" vertical="center" wrapText="1"/>
    </xf>
    <xf numFmtId="177" fontId="17" fillId="3"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xf>
    <xf numFmtId="0" fontId="18" fillId="0" borderId="1" xfId="0" applyNumberFormat="1" applyFont="1" applyFill="1" applyBorder="1" applyAlignment="1">
      <alignment horizontal="center" vertical="center"/>
    </xf>
    <xf numFmtId="0" fontId="18" fillId="0" borderId="1" xfId="0" applyNumberFormat="1" applyFont="1" applyFill="1" applyBorder="1" applyAlignment="1">
      <alignment horizontal="center" vertical="center" wrapText="1"/>
    </xf>
    <xf numFmtId="176" fontId="18" fillId="0" borderId="1" xfId="0" applyNumberFormat="1" applyFont="1" applyFill="1" applyBorder="1" applyAlignment="1">
      <alignment horizontal="center" vertical="center" wrapText="1"/>
    </xf>
    <xf numFmtId="0" fontId="18" fillId="3" borderId="1" xfId="0" applyFont="1" applyFill="1" applyBorder="1" applyAlignment="1">
      <alignment horizontal="center" vertical="center"/>
    </xf>
    <xf numFmtId="176" fontId="18" fillId="3" borderId="1" xfId="0" applyNumberFormat="1" applyFont="1" applyFill="1" applyBorder="1" applyAlignment="1">
      <alignment horizontal="center" vertical="center" wrapText="1"/>
    </xf>
    <xf numFmtId="0" fontId="20" fillId="0" borderId="0" xfId="0" applyNumberFormat="1" applyFont="1" applyFill="1" applyAlignment="1">
      <alignment horizontal="center" vertical="center"/>
    </xf>
    <xf numFmtId="0" fontId="21" fillId="0" borderId="0" xfId="0" applyFont="1" applyFill="1" applyAlignment="1">
      <alignment horizontal="center" vertical="center"/>
    </xf>
    <xf numFmtId="0" fontId="6" fillId="0" borderId="0" xfId="0" applyFont="1" applyFill="1" applyBorder="1" applyAlignment="1">
      <alignment horizontal="center" vertical="center"/>
    </xf>
    <xf numFmtId="0" fontId="6" fillId="3" borderId="1" xfId="0" applyFont="1" applyFill="1" applyBorder="1" applyAlignment="1">
      <alignment vertical="center" wrapText="1"/>
    </xf>
    <xf numFmtId="0" fontId="18" fillId="3" borderId="1" xfId="0" applyFont="1" applyFill="1" applyBorder="1" applyAlignment="1">
      <alignment vertical="center" wrapText="1"/>
    </xf>
    <xf numFmtId="0" fontId="6" fillId="3" borderId="1" xfId="0" applyFont="1" applyFill="1" applyBorder="1" applyAlignment="1">
      <alignment vertical="center"/>
    </xf>
    <xf numFmtId="178" fontId="18" fillId="3" borderId="1" xfId="0" applyNumberFormat="1" applyFont="1" applyFill="1" applyBorder="1" applyAlignment="1">
      <alignment horizontal="center" vertical="center" wrapText="1"/>
    </xf>
    <xf numFmtId="0" fontId="13" fillId="0" borderId="0" xfId="0" applyFont="1" applyFill="1" applyBorder="1" applyAlignment="1">
      <alignment horizontal="left" vertical="center"/>
    </xf>
    <xf numFmtId="0" fontId="22" fillId="0" borderId="1" xfId="34" applyNumberFormat="1"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22" fillId="3" borderId="1" xfId="0" applyFont="1" applyFill="1" applyBorder="1" applyAlignment="1">
      <alignment horizontal="left" vertical="center" wrapText="1"/>
    </xf>
    <xf numFmtId="0" fontId="6" fillId="3" borderId="1" xfId="0" applyFont="1" applyFill="1" applyBorder="1" applyAlignment="1">
      <alignment horizontal="left" vertical="center" wrapText="1"/>
    </xf>
    <xf numFmtId="0" fontId="18" fillId="0" borderId="1" xfId="0" applyNumberFormat="1" applyFont="1" applyFill="1" applyBorder="1" applyAlignment="1">
      <alignment horizontal="left" vertical="center" wrapText="1"/>
    </xf>
    <xf numFmtId="31" fontId="18" fillId="0" borderId="1" xfId="0" applyNumberFormat="1" applyFont="1" applyFill="1" applyBorder="1" applyAlignment="1">
      <alignment horizontal="center" vertical="center" wrapText="1"/>
    </xf>
    <xf numFmtId="0" fontId="6" fillId="3" borderId="1" xfId="0" applyFont="1" applyFill="1" applyBorder="1" applyAlignment="1">
      <alignment horizontal="left" vertical="center"/>
    </xf>
    <xf numFmtId="0" fontId="23" fillId="3" borderId="1" xfId="0" applyFont="1" applyFill="1" applyBorder="1" applyAlignment="1">
      <alignment horizontal="center"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常规_2020年财政预算内" xfId="5"/>
    <cellStyle name="常规 13 2" xfId="6"/>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常规 16" xfId="34"/>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_sheet1" xfId="52"/>
    <cellStyle name="常规 2 4" xfId="53"/>
  </cellStyles>
  <tableStyles count="0" defaultTableStyle="TableStyleMedium2"/>
  <colors>
    <mruColors>
      <color rgb="00FF0000"/>
      <color rgb="00000000"/>
      <color rgb="00FFFF00"/>
    </mruColors>
  </colors>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0</xdr:col>
      <xdr:colOff>76200</xdr:colOff>
      <xdr:row>0</xdr:row>
      <xdr:rowOff>219075</xdr:rowOff>
    </xdr:to>
    <xdr:sp>
      <xdr:nvSpPr>
        <xdr:cNvPr id="2" name="Text Box 79"/>
        <xdr:cNvSpPr txBox="1">
          <a:spLocks noChangeArrowheads="1"/>
        </xdr:cNvSpPr>
      </xdr:nvSpPr>
      <xdr:spPr>
        <a:xfrm>
          <a:off x="0" y="0"/>
          <a:ext cx="76200" cy="219075"/>
        </a:xfrm>
        <a:prstGeom prst="rect">
          <a:avLst/>
        </a:prstGeom>
        <a:noFill/>
        <a:ln w="9525">
          <a:noFill/>
          <a:miter lim="800000"/>
        </a:ln>
      </xdr:spPr>
    </xdr:sp>
    <xdr:clientData/>
  </xdr:twoCellAnchor>
  <xdr:twoCellAnchor editAs="oneCell">
    <xdr:from>
      <xdr:col>0</xdr:col>
      <xdr:colOff>0</xdr:colOff>
      <xdr:row>0</xdr:row>
      <xdr:rowOff>0</xdr:rowOff>
    </xdr:from>
    <xdr:to>
      <xdr:col>0</xdr:col>
      <xdr:colOff>76200</xdr:colOff>
      <xdr:row>0</xdr:row>
      <xdr:rowOff>219075</xdr:rowOff>
    </xdr:to>
    <xdr:sp>
      <xdr:nvSpPr>
        <xdr:cNvPr id="3" name="Text Box 80"/>
        <xdr:cNvSpPr txBox="1">
          <a:spLocks noChangeArrowheads="1"/>
        </xdr:cNvSpPr>
      </xdr:nvSpPr>
      <xdr:spPr>
        <a:xfrm>
          <a:off x="0" y="0"/>
          <a:ext cx="76200" cy="219075"/>
        </a:xfrm>
        <a:prstGeom prst="rect">
          <a:avLst/>
        </a:prstGeom>
        <a:noFill/>
        <a:ln w="9525">
          <a:noFill/>
          <a:miter lim="800000"/>
        </a:ln>
      </xdr:spPr>
    </xdr:sp>
    <xdr:clientData/>
  </xdr:twoCellAnchor>
  <xdr:twoCellAnchor editAs="oneCell">
    <xdr:from>
      <xdr:col>0</xdr:col>
      <xdr:colOff>0</xdr:colOff>
      <xdr:row>0</xdr:row>
      <xdr:rowOff>0</xdr:rowOff>
    </xdr:from>
    <xdr:to>
      <xdr:col>0</xdr:col>
      <xdr:colOff>76200</xdr:colOff>
      <xdr:row>0</xdr:row>
      <xdr:rowOff>219075</xdr:rowOff>
    </xdr:to>
    <xdr:sp>
      <xdr:nvSpPr>
        <xdr:cNvPr id="4" name="Text Box 81"/>
        <xdr:cNvSpPr txBox="1">
          <a:spLocks noChangeArrowheads="1"/>
        </xdr:cNvSpPr>
      </xdr:nvSpPr>
      <xdr:spPr>
        <a:xfrm>
          <a:off x="0" y="0"/>
          <a:ext cx="76200" cy="219075"/>
        </a:xfrm>
        <a:prstGeom prst="rect">
          <a:avLst/>
        </a:prstGeom>
        <a:noFill/>
        <a:ln w="9525">
          <a:noFill/>
          <a:miter lim="800000"/>
        </a:ln>
      </xdr:spPr>
    </xdr:sp>
    <xdr:clientData/>
  </xdr:twoCellAnchor>
  <xdr:twoCellAnchor editAs="oneCell">
    <xdr:from>
      <xdr:col>0</xdr:col>
      <xdr:colOff>0</xdr:colOff>
      <xdr:row>0</xdr:row>
      <xdr:rowOff>0</xdr:rowOff>
    </xdr:from>
    <xdr:to>
      <xdr:col>0</xdr:col>
      <xdr:colOff>76200</xdr:colOff>
      <xdr:row>0</xdr:row>
      <xdr:rowOff>219075</xdr:rowOff>
    </xdr:to>
    <xdr:sp>
      <xdr:nvSpPr>
        <xdr:cNvPr id="5" name="Text Box 82"/>
        <xdr:cNvSpPr txBox="1">
          <a:spLocks noChangeArrowheads="1"/>
        </xdr:cNvSpPr>
      </xdr:nvSpPr>
      <xdr:spPr>
        <a:xfrm>
          <a:off x="0" y="0"/>
          <a:ext cx="76200" cy="219075"/>
        </a:xfrm>
        <a:prstGeom prst="rect">
          <a:avLst/>
        </a:prstGeom>
        <a:noFill/>
        <a:ln w="9525">
          <a:noFill/>
          <a:miter lim="800000"/>
        </a:ln>
      </xdr:spPr>
    </xdr:sp>
    <xdr:clientData/>
  </xdr:twoCellAnchor>
  <xdr:twoCellAnchor editAs="oneCell">
    <xdr:from>
      <xdr:col>0</xdr:col>
      <xdr:colOff>0</xdr:colOff>
      <xdr:row>0</xdr:row>
      <xdr:rowOff>0</xdr:rowOff>
    </xdr:from>
    <xdr:to>
      <xdr:col>0</xdr:col>
      <xdr:colOff>76200</xdr:colOff>
      <xdr:row>0</xdr:row>
      <xdr:rowOff>216535</xdr:rowOff>
    </xdr:to>
    <xdr:sp>
      <xdr:nvSpPr>
        <xdr:cNvPr id="6" name="Text Box 79"/>
        <xdr:cNvSpPr txBox="1"/>
      </xdr:nvSpPr>
      <xdr:spPr>
        <a:xfrm>
          <a:off x="0" y="0"/>
          <a:ext cx="76200" cy="216535"/>
        </a:xfrm>
        <a:prstGeom prst="rect">
          <a:avLst/>
        </a:prstGeom>
        <a:noFill/>
        <a:ln w="9525">
          <a:noFill/>
        </a:ln>
      </xdr:spPr>
    </xdr:sp>
    <xdr:clientData/>
  </xdr:twoCellAnchor>
  <xdr:twoCellAnchor editAs="oneCell">
    <xdr:from>
      <xdr:col>0</xdr:col>
      <xdr:colOff>0</xdr:colOff>
      <xdr:row>0</xdr:row>
      <xdr:rowOff>0</xdr:rowOff>
    </xdr:from>
    <xdr:to>
      <xdr:col>0</xdr:col>
      <xdr:colOff>76200</xdr:colOff>
      <xdr:row>0</xdr:row>
      <xdr:rowOff>216535</xdr:rowOff>
    </xdr:to>
    <xdr:sp>
      <xdr:nvSpPr>
        <xdr:cNvPr id="7" name="Text Box 80"/>
        <xdr:cNvSpPr txBox="1"/>
      </xdr:nvSpPr>
      <xdr:spPr>
        <a:xfrm>
          <a:off x="0" y="0"/>
          <a:ext cx="76200" cy="216535"/>
        </a:xfrm>
        <a:prstGeom prst="rect">
          <a:avLst/>
        </a:prstGeom>
        <a:noFill/>
        <a:ln w="9525">
          <a:noFill/>
        </a:ln>
      </xdr:spPr>
    </xdr:sp>
    <xdr:clientData/>
  </xdr:twoCellAnchor>
  <xdr:twoCellAnchor editAs="oneCell">
    <xdr:from>
      <xdr:col>0</xdr:col>
      <xdr:colOff>0</xdr:colOff>
      <xdr:row>0</xdr:row>
      <xdr:rowOff>0</xdr:rowOff>
    </xdr:from>
    <xdr:to>
      <xdr:col>0</xdr:col>
      <xdr:colOff>76200</xdr:colOff>
      <xdr:row>0</xdr:row>
      <xdr:rowOff>216535</xdr:rowOff>
    </xdr:to>
    <xdr:sp>
      <xdr:nvSpPr>
        <xdr:cNvPr id="8" name="Text Box 81"/>
        <xdr:cNvSpPr txBox="1"/>
      </xdr:nvSpPr>
      <xdr:spPr>
        <a:xfrm>
          <a:off x="0" y="0"/>
          <a:ext cx="76200" cy="216535"/>
        </a:xfrm>
        <a:prstGeom prst="rect">
          <a:avLst/>
        </a:prstGeom>
        <a:noFill/>
        <a:ln w="9525">
          <a:noFill/>
        </a:ln>
      </xdr:spPr>
    </xdr:sp>
    <xdr:clientData/>
  </xdr:twoCellAnchor>
  <xdr:twoCellAnchor editAs="oneCell">
    <xdr:from>
      <xdr:col>0</xdr:col>
      <xdr:colOff>0</xdr:colOff>
      <xdr:row>0</xdr:row>
      <xdr:rowOff>0</xdr:rowOff>
    </xdr:from>
    <xdr:to>
      <xdr:col>0</xdr:col>
      <xdr:colOff>76200</xdr:colOff>
      <xdr:row>0</xdr:row>
      <xdr:rowOff>216535</xdr:rowOff>
    </xdr:to>
    <xdr:sp>
      <xdr:nvSpPr>
        <xdr:cNvPr id="9" name="Text Box 82"/>
        <xdr:cNvSpPr txBox="1"/>
      </xdr:nvSpPr>
      <xdr:spPr>
        <a:xfrm>
          <a:off x="0" y="0"/>
          <a:ext cx="76200" cy="216535"/>
        </a:xfrm>
        <a:prstGeom prst="rect">
          <a:avLst/>
        </a:prstGeom>
        <a:noFill/>
        <a:ln w="9525">
          <a:noFill/>
        </a:ln>
      </xdr:spPr>
    </xdr:sp>
    <xdr:clientData/>
  </xdr:twoCellAnchor>
  <xdr:twoCellAnchor editAs="oneCell">
    <xdr:from>
      <xdr:col>0</xdr:col>
      <xdr:colOff>0</xdr:colOff>
      <xdr:row>0</xdr:row>
      <xdr:rowOff>0</xdr:rowOff>
    </xdr:from>
    <xdr:to>
      <xdr:col>0</xdr:col>
      <xdr:colOff>76200</xdr:colOff>
      <xdr:row>0</xdr:row>
      <xdr:rowOff>219075</xdr:rowOff>
    </xdr:to>
    <xdr:sp>
      <xdr:nvSpPr>
        <xdr:cNvPr id="10" name="Text Box 79"/>
        <xdr:cNvSpPr txBox="1">
          <a:spLocks noChangeArrowheads="1"/>
        </xdr:cNvSpPr>
      </xdr:nvSpPr>
      <xdr:spPr>
        <a:xfrm>
          <a:off x="0" y="0"/>
          <a:ext cx="76200" cy="219075"/>
        </a:xfrm>
        <a:prstGeom prst="rect">
          <a:avLst/>
        </a:prstGeom>
        <a:noFill/>
        <a:ln w="9525">
          <a:noFill/>
          <a:miter lim="800000"/>
        </a:ln>
      </xdr:spPr>
    </xdr:sp>
    <xdr:clientData/>
  </xdr:twoCellAnchor>
  <xdr:twoCellAnchor editAs="oneCell">
    <xdr:from>
      <xdr:col>0</xdr:col>
      <xdr:colOff>0</xdr:colOff>
      <xdr:row>0</xdr:row>
      <xdr:rowOff>0</xdr:rowOff>
    </xdr:from>
    <xdr:to>
      <xdr:col>0</xdr:col>
      <xdr:colOff>76200</xdr:colOff>
      <xdr:row>0</xdr:row>
      <xdr:rowOff>219075</xdr:rowOff>
    </xdr:to>
    <xdr:sp>
      <xdr:nvSpPr>
        <xdr:cNvPr id="11" name="Text Box 80"/>
        <xdr:cNvSpPr txBox="1">
          <a:spLocks noChangeArrowheads="1"/>
        </xdr:cNvSpPr>
      </xdr:nvSpPr>
      <xdr:spPr>
        <a:xfrm>
          <a:off x="0" y="0"/>
          <a:ext cx="76200" cy="219075"/>
        </a:xfrm>
        <a:prstGeom prst="rect">
          <a:avLst/>
        </a:prstGeom>
        <a:noFill/>
        <a:ln w="9525">
          <a:noFill/>
          <a:miter lim="800000"/>
        </a:ln>
      </xdr:spPr>
    </xdr:sp>
    <xdr:clientData/>
  </xdr:twoCellAnchor>
  <xdr:twoCellAnchor editAs="oneCell">
    <xdr:from>
      <xdr:col>0</xdr:col>
      <xdr:colOff>0</xdr:colOff>
      <xdr:row>0</xdr:row>
      <xdr:rowOff>0</xdr:rowOff>
    </xdr:from>
    <xdr:to>
      <xdr:col>0</xdr:col>
      <xdr:colOff>76200</xdr:colOff>
      <xdr:row>0</xdr:row>
      <xdr:rowOff>219075</xdr:rowOff>
    </xdr:to>
    <xdr:sp>
      <xdr:nvSpPr>
        <xdr:cNvPr id="12" name="Text Box 81"/>
        <xdr:cNvSpPr txBox="1">
          <a:spLocks noChangeArrowheads="1"/>
        </xdr:cNvSpPr>
      </xdr:nvSpPr>
      <xdr:spPr>
        <a:xfrm>
          <a:off x="0" y="0"/>
          <a:ext cx="76200" cy="219075"/>
        </a:xfrm>
        <a:prstGeom prst="rect">
          <a:avLst/>
        </a:prstGeom>
        <a:noFill/>
        <a:ln w="9525">
          <a:noFill/>
          <a:miter lim="800000"/>
        </a:ln>
      </xdr:spPr>
    </xdr:sp>
    <xdr:clientData/>
  </xdr:twoCellAnchor>
  <xdr:twoCellAnchor editAs="oneCell">
    <xdr:from>
      <xdr:col>0</xdr:col>
      <xdr:colOff>0</xdr:colOff>
      <xdr:row>0</xdr:row>
      <xdr:rowOff>0</xdr:rowOff>
    </xdr:from>
    <xdr:to>
      <xdr:col>0</xdr:col>
      <xdr:colOff>76200</xdr:colOff>
      <xdr:row>0</xdr:row>
      <xdr:rowOff>219075</xdr:rowOff>
    </xdr:to>
    <xdr:sp>
      <xdr:nvSpPr>
        <xdr:cNvPr id="13" name="Text Box 82"/>
        <xdr:cNvSpPr txBox="1">
          <a:spLocks noChangeArrowheads="1"/>
        </xdr:cNvSpPr>
      </xdr:nvSpPr>
      <xdr:spPr>
        <a:xfrm>
          <a:off x="0" y="0"/>
          <a:ext cx="76200" cy="219075"/>
        </a:xfrm>
        <a:prstGeom prst="rect">
          <a:avLst/>
        </a:prstGeom>
        <a:noFill/>
        <a:ln w="9525">
          <a:noFill/>
          <a:miter lim="800000"/>
        </a:ln>
      </xdr:spPr>
    </xdr:sp>
    <xdr:clientData/>
  </xdr:twoCellAnchor>
  <xdr:twoCellAnchor editAs="oneCell">
    <xdr:from>
      <xdr:col>0</xdr:col>
      <xdr:colOff>0</xdr:colOff>
      <xdr:row>0</xdr:row>
      <xdr:rowOff>0</xdr:rowOff>
    </xdr:from>
    <xdr:to>
      <xdr:col>0</xdr:col>
      <xdr:colOff>76200</xdr:colOff>
      <xdr:row>0</xdr:row>
      <xdr:rowOff>216535</xdr:rowOff>
    </xdr:to>
    <xdr:sp>
      <xdr:nvSpPr>
        <xdr:cNvPr id="14" name="Text Box 79"/>
        <xdr:cNvSpPr txBox="1"/>
      </xdr:nvSpPr>
      <xdr:spPr>
        <a:xfrm>
          <a:off x="0" y="0"/>
          <a:ext cx="76200" cy="216535"/>
        </a:xfrm>
        <a:prstGeom prst="rect">
          <a:avLst/>
        </a:prstGeom>
        <a:noFill/>
        <a:ln w="9525">
          <a:noFill/>
        </a:ln>
      </xdr:spPr>
    </xdr:sp>
    <xdr:clientData/>
  </xdr:twoCellAnchor>
  <xdr:twoCellAnchor editAs="oneCell">
    <xdr:from>
      <xdr:col>0</xdr:col>
      <xdr:colOff>0</xdr:colOff>
      <xdr:row>0</xdr:row>
      <xdr:rowOff>0</xdr:rowOff>
    </xdr:from>
    <xdr:to>
      <xdr:col>0</xdr:col>
      <xdr:colOff>76200</xdr:colOff>
      <xdr:row>0</xdr:row>
      <xdr:rowOff>216535</xdr:rowOff>
    </xdr:to>
    <xdr:sp>
      <xdr:nvSpPr>
        <xdr:cNvPr id="15" name="Text Box 80"/>
        <xdr:cNvSpPr txBox="1"/>
      </xdr:nvSpPr>
      <xdr:spPr>
        <a:xfrm>
          <a:off x="0" y="0"/>
          <a:ext cx="76200" cy="216535"/>
        </a:xfrm>
        <a:prstGeom prst="rect">
          <a:avLst/>
        </a:prstGeom>
        <a:noFill/>
        <a:ln w="9525">
          <a:noFill/>
        </a:ln>
      </xdr:spPr>
    </xdr:sp>
    <xdr:clientData/>
  </xdr:twoCellAnchor>
  <xdr:twoCellAnchor editAs="oneCell">
    <xdr:from>
      <xdr:col>0</xdr:col>
      <xdr:colOff>0</xdr:colOff>
      <xdr:row>0</xdr:row>
      <xdr:rowOff>0</xdr:rowOff>
    </xdr:from>
    <xdr:to>
      <xdr:col>0</xdr:col>
      <xdr:colOff>76200</xdr:colOff>
      <xdr:row>0</xdr:row>
      <xdr:rowOff>216535</xdr:rowOff>
    </xdr:to>
    <xdr:sp>
      <xdr:nvSpPr>
        <xdr:cNvPr id="16" name="Text Box 81"/>
        <xdr:cNvSpPr txBox="1"/>
      </xdr:nvSpPr>
      <xdr:spPr>
        <a:xfrm>
          <a:off x="0" y="0"/>
          <a:ext cx="76200" cy="216535"/>
        </a:xfrm>
        <a:prstGeom prst="rect">
          <a:avLst/>
        </a:prstGeom>
        <a:noFill/>
        <a:ln w="9525">
          <a:noFill/>
        </a:ln>
      </xdr:spPr>
    </xdr:sp>
    <xdr:clientData/>
  </xdr:twoCellAnchor>
  <xdr:twoCellAnchor editAs="oneCell">
    <xdr:from>
      <xdr:col>0</xdr:col>
      <xdr:colOff>0</xdr:colOff>
      <xdr:row>0</xdr:row>
      <xdr:rowOff>0</xdr:rowOff>
    </xdr:from>
    <xdr:to>
      <xdr:col>0</xdr:col>
      <xdr:colOff>76200</xdr:colOff>
      <xdr:row>0</xdr:row>
      <xdr:rowOff>216535</xdr:rowOff>
    </xdr:to>
    <xdr:sp>
      <xdr:nvSpPr>
        <xdr:cNvPr id="17" name="Text Box 82"/>
        <xdr:cNvSpPr txBox="1"/>
      </xdr:nvSpPr>
      <xdr:spPr>
        <a:xfrm>
          <a:off x="0" y="0"/>
          <a:ext cx="76200" cy="216535"/>
        </a:xfrm>
        <a:prstGeom prst="rect">
          <a:avLst/>
        </a:prstGeom>
        <a:noFill/>
        <a:ln w="9525">
          <a:noFill/>
        </a:ln>
      </xdr:spPr>
    </xdr:sp>
    <xdr:clientData/>
  </xdr:twoCellAnchor>
  <xdr:twoCellAnchor editAs="oneCell">
    <xdr:from>
      <xdr:col>0</xdr:col>
      <xdr:colOff>0</xdr:colOff>
      <xdr:row>0</xdr:row>
      <xdr:rowOff>0</xdr:rowOff>
    </xdr:from>
    <xdr:to>
      <xdr:col>0</xdr:col>
      <xdr:colOff>76200</xdr:colOff>
      <xdr:row>0</xdr:row>
      <xdr:rowOff>219075</xdr:rowOff>
    </xdr:to>
    <xdr:sp>
      <xdr:nvSpPr>
        <xdr:cNvPr id="18" name="Text Box 79"/>
        <xdr:cNvSpPr txBox="1">
          <a:spLocks noChangeArrowheads="1"/>
        </xdr:cNvSpPr>
      </xdr:nvSpPr>
      <xdr:spPr>
        <a:xfrm>
          <a:off x="0" y="0"/>
          <a:ext cx="76200" cy="219075"/>
        </a:xfrm>
        <a:prstGeom prst="rect">
          <a:avLst/>
        </a:prstGeom>
        <a:noFill/>
        <a:ln w="9525">
          <a:noFill/>
          <a:miter lim="800000"/>
        </a:ln>
      </xdr:spPr>
    </xdr:sp>
    <xdr:clientData/>
  </xdr:twoCellAnchor>
  <xdr:twoCellAnchor editAs="oneCell">
    <xdr:from>
      <xdr:col>0</xdr:col>
      <xdr:colOff>0</xdr:colOff>
      <xdr:row>0</xdr:row>
      <xdr:rowOff>0</xdr:rowOff>
    </xdr:from>
    <xdr:to>
      <xdr:col>0</xdr:col>
      <xdr:colOff>76200</xdr:colOff>
      <xdr:row>0</xdr:row>
      <xdr:rowOff>219075</xdr:rowOff>
    </xdr:to>
    <xdr:sp>
      <xdr:nvSpPr>
        <xdr:cNvPr id="19" name="Text Box 80"/>
        <xdr:cNvSpPr txBox="1">
          <a:spLocks noChangeArrowheads="1"/>
        </xdr:cNvSpPr>
      </xdr:nvSpPr>
      <xdr:spPr>
        <a:xfrm>
          <a:off x="0" y="0"/>
          <a:ext cx="76200" cy="219075"/>
        </a:xfrm>
        <a:prstGeom prst="rect">
          <a:avLst/>
        </a:prstGeom>
        <a:noFill/>
        <a:ln w="9525">
          <a:noFill/>
          <a:miter lim="800000"/>
        </a:ln>
      </xdr:spPr>
    </xdr:sp>
    <xdr:clientData/>
  </xdr:twoCellAnchor>
  <xdr:twoCellAnchor editAs="oneCell">
    <xdr:from>
      <xdr:col>0</xdr:col>
      <xdr:colOff>0</xdr:colOff>
      <xdr:row>0</xdr:row>
      <xdr:rowOff>0</xdr:rowOff>
    </xdr:from>
    <xdr:to>
      <xdr:col>0</xdr:col>
      <xdr:colOff>76200</xdr:colOff>
      <xdr:row>0</xdr:row>
      <xdr:rowOff>219075</xdr:rowOff>
    </xdr:to>
    <xdr:sp>
      <xdr:nvSpPr>
        <xdr:cNvPr id="20" name="Text Box 81"/>
        <xdr:cNvSpPr txBox="1">
          <a:spLocks noChangeArrowheads="1"/>
        </xdr:cNvSpPr>
      </xdr:nvSpPr>
      <xdr:spPr>
        <a:xfrm>
          <a:off x="0" y="0"/>
          <a:ext cx="76200" cy="219075"/>
        </a:xfrm>
        <a:prstGeom prst="rect">
          <a:avLst/>
        </a:prstGeom>
        <a:noFill/>
        <a:ln w="9525">
          <a:noFill/>
          <a:miter lim="800000"/>
        </a:ln>
      </xdr:spPr>
    </xdr:sp>
    <xdr:clientData/>
  </xdr:twoCellAnchor>
  <xdr:twoCellAnchor editAs="oneCell">
    <xdr:from>
      <xdr:col>0</xdr:col>
      <xdr:colOff>0</xdr:colOff>
      <xdr:row>0</xdr:row>
      <xdr:rowOff>0</xdr:rowOff>
    </xdr:from>
    <xdr:to>
      <xdr:col>0</xdr:col>
      <xdr:colOff>76200</xdr:colOff>
      <xdr:row>0</xdr:row>
      <xdr:rowOff>219075</xdr:rowOff>
    </xdr:to>
    <xdr:sp>
      <xdr:nvSpPr>
        <xdr:cNvPr id="21" name="Text Box 82"/>
        <xdr:cNvSpPr txBox="1">
          <a:spLocks noChangeArrowheads="1"/>
        </xdr:cNvSpPr>
      </xdr:nvSpPr>
      <xdr:spPr>
        <a:xfrm>
          <a:off x="0" y="0"/>
          <a:ext cx="76200" cy="219075"/>
        </a:xfrm>
        <a:prstGeom prst="rect">
          <a:avLst/>
        </a:prstGeom>
        <a:noFill/>
        <a:ln w="9525">
          <a:noFill/>
          <a:miter lim="800000"/>
        </a:ln>
      </xdr:spPr>
    </xdr:sp>
    <xdr:clientData/>
  </xdr:twoCellAnchor>
  <xdr:twoCellAnchor editAs="oneCell">
    <xdr:from>
      <xdr:col>0</xdr:col>
      <xdr:colOff>0</xdr:colOff>
      <xdr:row>0</xdr:row>
      <xdr:rowOff>0</xdr:rowOff>
    </xdr:from>
    <xdr:to>
      <xdr:col>0</xdr:col>
      <xdr:colOff>76200</xdr:colOff>
      <xdr:row>0</xdr:row>
      <xdr:rowOff>216535</xdr:rowOff>
    </xdr:to>
    <xdr:sp>
      <xdr:nvSpPr>
        <xdr:cNvPr id="22" name="Text Box 79"/>
        <xdr:cNvSpPr txBox="1"/>
      </xdr:nvSpPr>
      <xdr:spPr>
        <a:xfrm>
          <a:off x="0" y="0"/>
          <a:ext cx="76200" cy="216535"/>
        </a:xfrm>
        <a:prstGeom prst="rect">
          <a:avLst/>
        </a:prstGeom>
        <a:noFill/>
        <a:ln w="9525">
          <a:noFill/>
        </a:ln>
      </xdr:spPr>
    </xdr:sp>
    <xdr:clientData/>
  </xdr:twoCellAnchor>
  <xdr:twoCellAnchor editAs="oneCell">
    <xdr:from>
      <xdr:col>0</xdr:col>
      <xdr:colOff>0</xdr:colOff>
      <xdr:row>0</xdr:row>
      <xdr:rowOff>0</xdr:rowOff>
    </xdr:from>
    <xdr:to>
      <xdr:col>0</xdr:col>
      <xdr:colOff>76200</xdr:colOff>
      <xdr:row>0</xdr:row>
      <xdr:rowOff>216535</xdr:rowOff>
    </xdr:to>
    <xdr:sp>
      <xdr:nvSpPr>
        <xdr:cNvPr id="23" name="Text Box 80"/>
        <xdr:cNvSpPr txBox="1"/>
      </xdr:nvSpPr>
      <xdr:spPr>
        <a:xfrm>
          <a:off x="0" y="0"/>
          <a:ext cx="76200" cy="216535"/>
        </a:xfrm>
        <a:prstGeom prst="rect">
          <a:avLst/>
        </a:prstGeom>
        <a:noFill/>
        <a:ln w="9525">
          <a:noFill/>
        </a:ln>
      </xdr:spPr>
    </xdr:sp>
    <xdr:clientData/>
  </xdr:twoCellAnchor>
  <xdr:twoCellAnchor editAs="oneCell">
    <xdr:from>
      <xdr:col>0</xdr:col>
      <xdr:colOff>0</xdr:colOff>
      <xdr:row>0</xdr:row>
      <xdr:rowOff>0</xdr:rowOff>
    </xdr:from>
    <xdr:to>
      <xdr:col>0</xdr:col>
      <xdr:colOff>76200</xdr:colOff>
      <xdr:row>0</xdr:row>
      <xdr:rowOff>216535</xdr:rowOff>
    </xdr:to>
    <xdr:sp>
      <xdr:nvSpPr>
        <xdr:cNvPr id="24" name="Text Box 81"/>
        <xdr:cNvSpPr txBox="1"/>
      </xdr:nvSpPr>
      <xdr:spPr>
        <a:xfrm>
          <a:off x="0" y="0"/>
          <a:ext cx="76200" cy="216535"/>
        </a:xfrm>
        <a:prstGeom prst="rect">
          <a:avLst/>
        </a:prstGeom>
        <a:noFill/>
        <a:ln w="9525">
          <a:noFill/>
        </a:ln>
      </xdr:spPr>
    </xdr:sp>
    <xdr:clientData/>
  </xdr:twoCellAnchor>
  <xdr:twoCellAnchor editAs="oneCell">
    <xdr:from>
      <xdr:col>0</xdr:col>
      <xdr:colOff>0</xdr:colOff>
      <xdr:row>0</xdr:row>
      <xdr:rowOff>0</xdr:rowOff>
    </xdr:from>
    <xdr:to>
      <xdr:col>0</xdr:col>
      <xdr:colOff>76200</xdr:colOff>
      <xdr:row>0</xdr:row>
      <xdr:rowOff>216535</xdr:rowOff>
    </xdr:to>
    <xdr:sp>
      <xdr:nvSpPr>
        <xdr:cNvPr id="25" name="Text Box 82"/>
        <xdr:cNvSpPr txBox="1"/>
      </xdr:nvSpPr>
      <xdr:spPr>
        <a:xfrm>
          <a:off x="0" y="0"/>
          <a:ext cx="76200" cy="216535"/>
        </a:xfrm>
        <a:prstGeom prst="rect">
          <a:avLst/>
        </a:prstGeom>
        <a:noFill/>
        <a:ln w="9525">
          <a:noFill/>
        </a:ln>
      </xdr:spPr>
    </xdr:sp>
    <xdr:clientData/>
  </xdr:twoCellAnchor>
  <xdr:twoCellAnchor editAs="oneCell">
    <xdr:from>
      <xdr:col>0</xdr:col>
      <xdr:colOff>0</xdr:colOff>
      <xdr:row>0</xdr:row>
      <xdr:rowOff>0</xdr:rowOff>
    </xdr:from>
    <xdr:to>
      <xdr:col>0</xdr:col>
      <xdr:colOff>76200</xdr:colOff>
      <xdr:row>0</xdr:row>
      <xdr:rowOff>219075</xdr:rowOff>
    </xdr:to>
    <xdr:sp>
      <xdr:nvSpPr>
        <xdr:cNvPr id="26" name="Text Box 79"/>
        <xdr:cNvSpPr txBox="1">
          <a:spLocks noChangeArrowheads="1"/>
        </xdr:cNvSpPr>
      </xdr:nvSpPr>
      <xdr:spPr>
        <a:xfrm>
          <a:off x="0" y="0"/>
          <a:ext cx="76200" cy="219075"/>
        </a:xfrm>
        <a:prstGeom prst="rect">
          <a:avLst/>
        </a:prstGeom>
        <a:noFill/>
        <a:ln w="9525">
          <a:noFill/>
          <a:miter lim="800000"/>
        </a:ln>
      </xdr:spPr>
    </xdr:sp>
    <xdr:clientData/>
  </xdr:twoCellAnchor>
  <xdr:twoCellAnchor editAs="oneCell">
    <xdr:from>
      <xdr:col>0</xdr:col>
      <xdr:colOff>0</xdr:colOff>
      <xdr:row>0</xdr:row>
      <xdr:rowOff>0</xdr:rowOff>
    </xdr:from>
    <xdr:to>
      <xdr:col>0</xdr:col>
      <xdr:colOff>76200</xdr:colOff>
      <xdr:row>0</xdr:row>
      <xdr:rowOff>219075</xdr:rowOff>
    </xdr:to>
    <xdr:sp>
      <xdr:nvSpPr>
        <xdr:cNvPr id="27" name="Text Box 80"/>
        <xdr:cNvSpPr txBox="1">
          <a:spLocks noChangeArrowheads="1"/>
        </xdr:cNvSpPr>
      </xdr:nvSpPr>
      <xdr:spPr>
        <a:xfrm>
          <a:off x="0" y="0"/>
          <a:ext cx="76200" cy="219075"/>
        </a:xfrm>
        <a:prstGeom prst="rect">
          <a:avLst/>
        </a:prstGeom>
        <a:noFill/>
        <a:ln w="9525">
          <a:noFill/>
          <a:miter lim="800000"/>
        </a:ln>
      </xdr:spPr>
    </xdr:sp>
    <xdr:clientData/>
  </xdr:twoCellAnchor>
  <xdr:twoCellAnchor editAs="oneCell">
    <xdr:from>
      <xdr:col>0</xdr:col>
      <xdr:colOff>0</xdr:colOff>
      <xdr:row>0</xdr:row>
      <xdr:rowOff>0</xdr:rowOff>
    </xdr:from>
    <xdr:to>
      <xdr:col>0</xdr:col>
      <xdr:colOff>76200</xdr:colOff>
      <xdr:row>0</xdr:row>
      <xdr:rowOff>219075</xdr:rowOff>
    </xdr:to>
    <xdr:sp>
      <xdr:nvSpPr>
        <xdr:cNvPr id="28" name="Text Box 81"/>
        <xdr:cNvSpPr txBox="1">
          <a:spLocks noChangeArrowheads="1"/>
        </xdr:cNvSpPr>
      </xdr:nvSpPr>
      <xdr:spPr>
        <a:xfrm>
          <a:off x="0" y="0"/>
          <a:ext cx="76200" cy="219075"/>
        </a:xfrm>
        <a:prstGeom prst="rect">
          <a:avLst/>
        </a:prstGeom>
        <a:noFill/>
        <a:ln w="9525">
          <a:noFill/>
          <a:miter lim="800000"/>
        </a:ln>
      </xdr:spPr>
    </xdr:sp>
    <xdr:clientData/>
  </xdr:twoCellAnchor>
  <xdr:twoCellAnchor editAs="oneCell">
    <xdr:from>
      <xdr:col>0</xdr:col>
      <xdr:colOff>0</xdr:colOff>
      <xdr:row>0</xdr:row>
      <xdr:rowOff>0</xdr:rowOff>
    </xdr:from>
    <xdr:to>
      <xdr:col>0</xdr:col>
      <xdr:colOff>76200</xdr:colOff>
      <xdr:row>0</xdr:row>
      <xdr:rowOff>219075</xdr:rowOff>
    </xdr:to>
    <xdr:sp>
      <xdr:nvSpPr>
        <xdr:cNvPr id="29" name="Text Box 82"/>
        <xdr:cNvSpPr txBox="1">
          <a:spLocks noChangeArrowheads="1"/>
        </xdr:cNvSpPr>
      </xdr:nvSpPr>
      <xdr:spPr>
        <a:xfrm>
          <a:off x="0" y="0"/>
          <a:ext cx="76200" cy="219075"/>
        </a:xfrm>
        <a:prstGeom prst="rect">
          <a:avLst/>
        </a:prstGeom>
        <a:noFill/>
        <a:ln w="9525">
          <a:noFill/>
          <a:miter lim="800000"/>
        </a:ln>
      </xdr:spPr>
    </xdr:sp>
    <xdr:clientData/>
  </xdr:twoCellAnchor>
  <xdr:twoCellAnchor editAs="oneCell">
    <xdr:from>
      <xdr:col>0</xdr:col>
      <xdr:colOff>0</xdr:colOff>
      <xdr:row>0</xdr:row>
      <xdr:rowOff>0</xdr:rowOff>
    </xdr:from>
    <xdr:to>
      <xdr:col>0</xdr:col>
      <xdr:colOff>76200</xdr:colOff>
      <xdr:row>0</xdr:row>
      <xdr:rowOff>216535</xdr:rowOff>
    </xdr:to>
    <xdr:sp>
      <xdr:nvSpPr>
        <xdr:cNvPr id="30" name="Text Box 79"/>
        <xdr:cNvSpPr txBox="1"/>
      </xdr:nvSpPr>
      <xdr:spPr>
        <a:xfrm>
          <a:off x="0" y="0"/>
          <a:ext cx="76200" cy="216535"/>
        </a:xfrm>
        <a:prstGeom prst="rect">
          <a:avLst/>
        </a:prstGeom>
        <a:noFill/>
        <a:ln w="9525">
          <a:noFill/>
        </a:ln>
      </xdr:spPr>
    </xdr:sp>
    <xdr:clientData/>
  </xdr:twoCellAnchor>
  <xdr:twoCellAnchor editAs="oneCell">
    <xdr:from>
      <xdr:col>0</xdr:col>
      <xdr:colOff>0</xdr:colOff>
      <xdr:row>0</xdr:row>
      <xdr:rowOff>0</xdr:rowOff>
    </xdr:from>
    <xdr:to>
      <xdr:col>0</xdr:col>
      <xdr:colOff>76200</xdr:colOff>
      <xdr:row>0</xdr:row>
      <xdr:rowOff>216535</xdr:rowOff>
    </xdr:to>
    <xdr:sp>
      <xdr:nvSpPr>
        <xdr:cNvPr id="31" name="Text Box 80"/>
        <xdr:cNvSpPr txBox="1"/>
      </xdr:nvSpPr>
      <xdr:spPr>
        <a:xfrm>
          <a:off x="0" y="0"/>
          <a:ext cx="76200" cy="216535"/>
        </a:xfrm>
        <a:prstGeom prst="rect">
          <a:avLst/>
        </a:prstGeom>
        <a:noFill/>
        <a:ln w="9525">
          <a:noFill/>
        </a:ln>
      </xdr:spPr>
    </xdr:sp>
    <xdr:clientData/>
  </xdr:twoCellAnchor>
  <xdr:twoCellAnchor editAs="oneCell">
    <xdr:from>
      <xdr:col>0</xdr:col>
      <xdr:colOff>0</xdr:colOff>
      <xdr:row>0</xdr:row>
      <xdr:rowOff>0</xdr:rowOff>
    </xdr:from>
    <xdr:to>
      <xdr:col>0</xdr:col>
      <xdr:colOff>76200</xdr:colOff>
      <xdr:row>0</xdr:row>
      <xdr:rowOff>216535</xdr:rowOff>
    </xdr:to>
    <xdr:sp>
      <xdr:nvSpPr>
        <xdr:cNvPr id="32" name="Text Box 81"/>
        <xdr:cNvSpPr txBox="1"/>
      </xdr:nvSpPr>
      <xdr:spPr>
        <a:xfrm>
          <a:off x="0" y="0"/>
          <a:ext cx="76200" cy="216535"/>
        </a:xfrm>
        <a:prstGeom prst="rect">
          <a:avLst/>
        </a:prstGeom>
        <a:noFill/>
        <a:ln w="9525">
          <a:noFill/>
        </a:ln>
      </xdr:spPr>
    </xdr:sp>
    <xdr:clientData/>
  </xdr:twoCellAnchor>
  <xdr:twoCellAnchor editAs="oneCell">
    <xdr:from>
      <xdr:col>0</xdr:col>
      <xdr:colOff>0</xdr:colOff>
      <xdr:row>0</xdr:row>
      <xdr:rowOff>0</xdr:rowOff>
    </xdr:from>
    <xdr:to>
      <xdr:col>0</xdr:col>
      <xdr:colOff>76200</xdr:colOff>
      <xdr:row>0</xdr:row>
      <xdr:rowOff>216535</xdr:rowOff>
    </xdr:to>
    <xdr:sp>
      <xdr:nvSpPr>
        <xdr:cNvPr id="33" name="Text Box 82"/>
        <xdr:cNvSpPr txBox="1"/>
      </xdr:nvSpPr>
      <xdr:spPr>
        <a:xfrm>
          <a:off x="0" y="0"/>
          <a:ext cx="76200" cy="216535"/>
        </a:xfrm>
        <a:prstGeom prst="rect">
          <a:avLst/>
        </a:prstGeom>
        <a:noFill/>
        <a:ln w="9525">
          <a:noFill/>
        </a:ln>
      </xdr:spPr>
    </xdr:sp>
    <xdr:clientData/>
  </xdr:twoCellAnchor>
  <xdr:twoCellAnchor editAs="oneCell">
    <xdr:from>
      <xdr:col>0</xdr:col>
      <xdr:colOff>0</xdr:colOff>
      <xdr:row>0</xdr:row>
      <xdr:rowOff>0</xdr:rowOff>
    </xdr:from>
    <xdr:to>
      <xdr:col>0</xdr:col>
      <xdr:colOff>76200</xdr:colOff>
      <xdr:row>0</xdr:row>
      <xdr:rowOff>219075</xdr:rowOff>
    </xdr:to>
    <xdr:sp>
      <xdr:nvSpPr>
        <xdr:cNvPr id="34" name="Text Box 79"/>
        <xdr:cNvSpPr txBox="1">
          <a:spLocks noChangeArrowheads="1"/>
        </xdr:cNvSpPr>
      </xdr:nvSpPr>
      <xdr:spPr>
        <a:xfrm>
          <a:off x="0" y="0"/>
          <a:ext cx="76200" cy="219075"/>
        </a:xfrm>
        <a:prstGeom prst="rect">
          <a:avLst/>
        </a:prstGeom>
        <a:noFill/>
        <a:ln w="9525">
          <a:noFill/>
          <a:miter lim="800000"/>
        </a:ln>
      </xdr:spPr>
    </xdr:sp>
    <xdr:clientData/>
  </xdr:twoCellAnchor>
  <xdr:twoCellAnchor editAs="oneCell">
    <xdr:from>
      <xdr:col>0</xdr:col>
      <xdr:colOff>0</xdr:colOff>
      <xdr:row>0</xdr:row>
      <xdr:rowOff>0</xdr:rowOff>
    </xdr:from>
    <xdr:to>
      <xdr:col>0</xdr:col>
      <xdr:colOff>76200</xdr:colOff>
      <xdr:row>0</xdr:row>
      <xdr:rowOff>219075</xdr:rowOff>
    </xdr:to>
    <xdr:sp>
      <xdr:nvSpPr>
        <xdr:cNvPr id="35" name="Text Box 80"/>
        <xdr:cNvSpPr txBox="1">
          <a:spLocks noChangeArrowheads="1"/>
        </xdr:cNvSpPr>
      </xdr:nvSpPr>
      <xdr:spPr>
        <a:xfrm>
          <a:off x="0" y="0"/>
          <a:ext cx="76200" cy="219075"/>
        </a:xfrm>
        <a:prstGeom prst="rect">
          <a:avLst/>
        </a:prstGeom>
        <a:noFill/>
        <a:ln w="9525">
          <a:noFill/>
          <a:miter lim="800000"/>
        </a:ln>
      </xdr:spPr>
    </xdr:sp>
    <xdr:clientData/>
  </xdr:twoCellAnchor>
  <xdr:twoCellAnchor editAs="oneCell">
    <xdr:from>
      <xdr:col>0</xdr:col>
      <xdr:colOff>0</xdr:colOff>
      <xdr:row>0</xdr:row>
      <xdr:rowOff>0</xdr:rowOff>
    </xdr:from>
    <xdr:to>
      <xdr:col>0</xdr:col>
      <xdr:colOff>76200</xdr:colOff>
      <xdr:row>0</xdr:row>
      <xdr:rowOff>219075</xdr:rowOff>
    </xdr:to>
    <xdr:sp>
      <xdr:nvSpPr>
        <xdr:cNvPr id="36" name="Text Box 81"/>
        <xdr:cNvSpPr txBox="1">
          <a:spLocks noChangeArrowheads="1"/>
        </xdr:cNvSpPr>
      </xdr:nvSpPr>
      <xdr:spPr>
        <a:xfrm>
          <a:off x="0" y="0"/>
          <a:ext cx="76200" cy="219075"/>
        </a:xfrm>
        <a:prstGeom prst="rect">
          <a:avLst/>
        </a:prstGeom>
        <a:noFill/>
        <a:ln w="9525">
          <a:noFill/>
          <a:miter lim="800000"/>
        </a:ln>
      </xdr:spPr>
    </xdr:sp>
    <xdr:clientData/>
  </xdr:twoCellAnchor>
  <xdr:twoCellAnchor editAs="oneCell">
    <xdr:from>
      <xdr:col>0</xdr:col>
      <xdr:colOff>0</xdr:colOff>
      <xdr:row>0</xdr:row>
      <xdr:rowOff>0</xdr:rowOff>
    </xdr:from>
    <xdr:to>
      <xdr:col>0</xdr:col>
      <xdr:colOff>76200</xdr:colOff>
      <xdr:row>0</xdr:row>
      <xdr:rowOff>219075</xdr:rowOff>
    </xdr:to>
    <xdr:sp>
      <xdr:nvSpPr>
        <xdr:cNvPr id="37" name="Text Box 82"/>
        <xdr:cNvSpPr txBox="1">
          <a:spLocks noChangeArrowheads="1"/>
        </xdr:cNvSpPr>
      </xdr:nvSpPr>
      <xdr:spPr>
        <a:xfrm>
          <a:off x="0" y="0"/>
          <a:ext cx="76200" cy="219075"/>
        </a:xfrm>
        <a:prstGeom prst="rect">
          <a:avLst/>
        </a:prstGeom>
        <a:noFill/>
        <a:ln w="9525">
          <a:noFill/>
          <a:miter lim="800000"/>
        </a:ln>
      </xdr:spPr>
    </xdr:sp>
    <xdr:clientData/>
  </xdr:twoCellAnchor>
  <xdr:twoCellAnchor editAs="oneCell">
    <xdr:from>
      <xdr:col>0</xdr:col>
      <xdr:colOff>0</xdr:colOff>
      <xdr:row>0</xdr:row>
      <xdr:rowOff>0</xdr:rowOff>
    </xdr:from>
    <xdr:to>
      <xdr:col>0</xdr:col>
      <xdr:colOff>76200</xdr:colOff>
      <xdr:row>0</xdr:row>
      <xdr:rowOff>216535</xdr:rowOff>
    </xdr:to>
    <xdr:sp>
      <xdr:nvSpPr>
        <xdr:cNvPr id="38" name="Text Box 79"/>
        <xdr:cNvSpPr txBox="1"/>
      </xdr:nvSpPr>
      <xdr:spPr>
        <a:xfrm>
          <a:off x="0" y="0"/>
          <a:ext cx="76200" cy="216535"/>
        </a:xfrm>
        <a:prstGeom prst="rect">
          <a:avLst/>
        </a:prstGeom>
        <a:noFill/>
        <a:ln w="9525">
          <a:noFill/>
        </a:ln>
      </xdr:spPr>
    </xdr:sp>
    <xdr:clientData/>
  </xdr:twoCellAnchor>
  <xdr:twoCellAnchor editAs="oneCell">
    <xdr:from>
      <xdr:col>0</xdr:col>
      <xdr:colOff>0</xdr:colOff>
      <xdr:row>0</xdr:row>
      <xdr:rowOff>0</xdr:rowOff>
    </xdr:from>
    <xdr:to>
      <xdr:col>0</xdr:col>
      <xdr:colOff>76200</xdr:colOff>
      <xdr:row>0</xdr:row>
      <xdr:rowOff>216535</xdr:rowOff>
    </xdr:to>
    <xdr:sp>
      <xdr:nvSpPr>
        <xdr:cNvPr id="39" name="Text Box 80"/>
        <xdr:cNvSpPr txBox="1"/>
      </xdr:nvSpPr>
      <xdr:spPr>
        <a:xfrm>
          <a:off x="0" y="0"/>
          <a:ext cx="76200" cy="216535"/>
        </a:xfrm>
        <a:prstGeom prst="rect">
          <a:avLst/>
        </a:prstGeom>
        <a:noFill/>
        <a:ln w="9525">
          <a:noFill/>
        </a:ln>
      </xdr:spPr>
    </xdr:sp>
    <xdr:clientData/>
  </xdr:twoCellAnchor>
  <xdr:twoCellAnchor editAs="oneCell">
    <xdr:from>
      <xdr:col>0</xdr:col>
      <xdr:colOff>0</xdr:colOff>
      <xdr:row>0</xdr:row>
      <xdr:rowOff>0</xdr:rowOff>
    </xdr:from>
    <xdr:to>
      <xdr:col>0</xdr:col>
      <xdr:colOff>76200</xdr:colOff>
      <xdr:row>0</xdr:row>
      <xdr:rowOff>216535</xdr:rowOff>
    </xdr:to>
    <xdr:sp>
      <xdr:nvSpPr>
        <xdr:cNvPr id="40" name="Text Box 81"/>
        <xdr:cNvSpPr txBox="1"/>
      </xdr:nvSpPr>
      <xdr:spPr>
        <a:xfrm>
          <a:off x="0" y="0"/>
          <a:ext cx="76200" cy="216535"/>
        </a:xfrm>
        <a:prstGeom prst="rect">
          <a:avLst/>
        </a:prstGeom>
        <a:noFill/>
        <a:ln w="9525">
          <a:noFill/>
        </a:ln>
      </xdr:spPr>
    </xdr:sp>
    <xdr:clientData/>
  </xdr:twoCellAnchor>
  <xdr:twoCellAnchor editAs="oneCell">
    <xdr:from>
      <xdr:col>0</xdr:col>
      <xdr:colOff>0</xdr:colOff>
      <xdr:row>0</xdr:row>
      <xdr:rowOff>0</xdr:rowOff>
    </xdr:from>
    <xdr:to>
      <xdr:col>0</xdr:col>
      <xdr:colOff>76200</xdr:colOff>
      <xdr:row>0</xdr:row>
      <xdr:rowOff>216535</xdr:rowOff>
    </xdr:to>
    <xdr:sp>
      <xdr:nvSpPr>
        <xdr:cNvPr id="41" name="Text Box 82"/>
        <xdr:cNvSpPr txBox="1"/>
      </xdr:nvSpPr>
      <xdr:spPr>
        <a:xfrm>
          <a:off x="0" y="0"/>
          <a:ext cx="76200" cy="216535"/>
        </a:xfrm>
        <a:prstGeom prst="rect">
          <a:avLst/>
        </a:prstGeom>
        <a:noFill/>
        <a:ln w="9525">
          <a:noFill/>
        </a:ln>
      </xdr:spPr>
    </xdr:sp>
    <xdr:clientData/>
  </xdr:twoCellAnchor>
  <xdr:twoCellAnchor editAs="oneCell">
    <xdr:from>
      <xdr:col>0</xdr:col>
      <xdr:colOff>0</xdr:colOff>
      <xdr:row>0</xdr:row>
      <xdr:rowOff>0</xdr:rowOff>
    </xdr:from>
    <xdr:to>
      <xdr:col>0</xdr:col>
      <xdr:colOff>76200</xdr:colOff>
      <xdr:row>0</xdr:row>
      <xdr:rowOff>219075</xdr:rowOff>
    </xdr:to>
    <xdr:sp>
      <xdr:nvSpPr>
        <xdr:cNvPr id="42" name="Text Box 79"/>
        <xdr:cNvSpPr txBox="1">
          <a:spLocks noChangeArrowheads="1"/>
        </xdr:cNvSpPr>
      </xdr:nvSpPr>
      <xdr:spPr>
        <a:xfrm>
          <a:off x="0" y="0"/>
          <a:ext cx="76200" cy="219075"/>
        </a:xfrm>
        <a:prstGeom prst="rect">
          <a:avLst/>
        </a:prstGeom>
        <a:noFill/>
        <a:ln w="9525">
          <a:noFill/>
          <a:miter lim="800000"/>
        </a:ln>
      </xdr:spPr>
    </xdr:sp>
    <xdr:clientData/>
  </xdr:twoCellAnchor>
  <xdr:twoCellAnchor editAs="oneCell">
    <xdr:from>
      <xdr:col>0</xdr:col>
      <xdr:colOff>0</xdr:colOff>
      <xdr:row>0</xdr:row>
      <xdr:rowOff>0</xdr:rowOff>
    </xdr:from>
    <xdr:to>
      <xdr:col>0</xdr:col>
      <xdr:colOff>76200</xdr:colOff>
      <xdr:row>0</xdr:row>
      <xdr:rowOff>219075</xdr:rowOff>
    </xdr:to>
    <xdr:sp>
      <xdr:nvSpPr>
        <xdr:cNvPr id="43" name="Text Box 80"/>
        <xdr:cNvSpPr txBox="1">
          <a:spLocks noChangeArrowheads="1"/>
        </xdr:cNvSpPr>
      </xdr:nvSpPr>
      <xdr:spPr>
        <a:xfrm>
          <a:off x="0" y="0"/>
          <a:ext cx="76200" cy="219075"/>
        </a:xfrm>
        <a:prstGeom prst="rect">
          <a:avLst/>
        </a:prstGeom>
        <a:noFill/>
        <a:ln w="9525">
          <a:noFill/>
          <a:miter lim="800000"/>
        </a:ln>
      </xdr:spPr>
    </xdr:sp>
    <xdr:clientData/>
  </xdr:twoCellAnchor>
  <xdr:twoCellAnchor editAs="oneCell">
    <xdr:from>
      <xdr:col>0</xdr:col>
      <xdr:colOff>0</xdr:colOff>
      <xdr:row>0</xdr:row>
      <xdr:rowOff>0</xdr:rowOff>
    </xdr:from>
    <xdr:to>
      <xdr:col>0</xdr:col>
      <xdr:colOff>76200</xdr:colOff>
      <xdr:row>0</xdr:row>
      <xdr:rowOff>219075</xdr:rowOff>
    </xdr:to>
    <xdr:sp>
      <xdr:nvSpPr>
        <xdr:cNvPr id="44" name="Text Box 81"/>
        <xdr:cNvSpPr txBox="1">
          <a:spLocks noChangeArrowheads="1"/>
        </xdr:cNvSpPr>
      </xdr:nvSpPr>
      <xdr:spPr>
        <a:xfrm>
          <a:off x="0" y="0"/>
          <a:ext cx="76200" cy="219075"/>
        </a:xfrm>
        <a:prstGeom prst="rect">
          <a:avLst/>
        </a:prstGeom>
        <a:noFill/>
        <a:ln w="9525">
          <a:noFill/>
          <a:miter lim="800000"/>
        </a:ln>
      </xdr:spPr>
    </xdr:sp>
    <xdr:clientData/>
  </xdr:twoCellAnchor>
  <xdr:twoCellAnchor editAs="oneCell">
    <xdr:from>
      <xdr:col>0</xdr:col>
      <xdr:colOff>0</xdr:colOff>
      <xdr:row>0</xdr:row>
      <xdr:rowOff>0</xdr:rowOff>
    </xdr:from>
    <xdr:to>
      <xdr:col>0</xdr:col>
      <xdr:colOff>76200</xdr:colOff>
      <xdr:row>0</xdr:row>
      <xdr:rowOff>219075</xdr:rowOff>
    </xdr:to>
    <xdr:sp>
      <xdr:nvSpPr>
        <xdr:cNvPr id="45" name="Text Box 82"/>
        <xdr:cNvSpPr txBox="1">
          <a:spLocks noChangeArrowheads="1"/>
        </xdr:cNvSpPr>
      </xdr:nvSpPr>
      <xdr:spPr>
        <a:xfrm>
          <a:off x="0" y="0"/>
          <a:ext cx="76200" cy="219075"/>
        </a:xfrm>
        <a:prstGeom prst="rect">
          <a:avLst/>
        </a:prstGeom>
        <a:noFill/>
        <a:ln w="9525">
          <a:noFill/>
          <a:miter lim="800000"/>
        </a:ln>
      </xdr:spPr>
    </xdr:sp>
    <xdr:clientData/>
  </xdr:twoCellAnchor>
  <xdr:twoCellAnchor editAs="oneCell">
    <xdr:from>
      <xdr:col>0</xdr:col>
      <xdr:colOff>0</xdr:colOff>
      <xdr:row>0</xdr:row>
      <xdr:rowOff>0</xdr:rowOff>
    </xdr:from>
    <xdr:to>
      <xdr:col>0</xdr:col>
      <xdr:colOff>76200</xdr:colOff>
      <xdr:row>0</xdr:row>
      <xdr:rowOff>216535</xdr:rowOff>
    </xdr:to>
    <xdr:sp>
      <xdr:nvSpPr>
        <xdr:cNvPr id="46" name="Text Box 79"/>
        <xdr:cNvSpPr txBox="1"/>
      </xdr:nvSpPr>
      <xdr:spPr>
        <a:xfrm>
          <a:off x="0" y="0"/>
          <a:ext cx="76200" cy="216535"/>
        </a:xfrm>
        <a:prstGeom prst="rect">
          <a:avLst/>
        </a:prstGeom>
        <a:noFill/>
        <a:ln w="9525">
          <a:noFill/>
        </a:ln>
      </xdr:spPr>
    </xdr:sp>
    <xdr:clientData/>
  </xdr:twoCellAnchor>
  <xdr:twoCellAnchor editAs="oneCell">
    <xdr:from>
      <xdr:col>0</xdr:col>
      <xdr:colOff>0</xdr:colOff>
      <xdr:row>0</xdr:row>
      <xdr:rowOff>0</xdr:rowOff>
    </xdr:from>
    <xdr:to>
      <xdr:col>0</xdr:col>
      <xdr:colOff>76200</xdr:colOff>
      <xdr:row>0</xdr:row>
      <xdr:rowOff>216535</xdr:rowOff>
    </xdr:to>
    <xdr:sp>
      <xdr:nvSpPr>
        <xdr:cNvPr id="47" name="Text Box 80"/>
        <xdr:cNvSpPr txBox="1"/>
      </xdr:nvSpPr>
      <xdr:spPr>
        <a:xfrm>
          <a:off x="0" y="0"/>
          <a:ext cx="76200" cy="216535"/>
        </a:xfrm>
        <a:prstGeom prst="rect">
          <a:avLst/>
        </a:prstGeom>
        <a:noFill/>
        <a:ln w="9525">
          <a:noFill/>
        </a:ln>
      </xdr:spPr>
    </xdr:sp>
    <xdr:clientData/>
  </xdr:twoCellAnchor>
  <xdr:twoCellAnchor editAs="oneCell">
    <xdr:from>
      <xdr:col>0</xdr:col>
      <xdr:colOff>0</xdr:colOff>
      <xdr:row>0</xdr:row>
      <xdr:rowOff>0</xdr:rowOff>
    </xdr:from>
    <xdr:to>
      <xdr:col>0</xdr:col>
      <xdr:colOff>76200</xdr:colOff>
      <xdr:row>0</xdr:row>
      <xdr:rowOff>216535</xdr:rowOff>
    </xdr:to>
    <xdr:sp>
      <xdr:nvSpPr>
        <xdr:cNvPr id="48" name="Text Box 81"/>
        <xdr:cNvSpPr txBox="1"/>
      </xdr:nvSpPr>
      <xdr:spPr>
        <a:xfrm>
          <a:off x="0" y="0"/>
          <a:ext cx="76200" cy="216535"/>
        </a:xfrm>
        <a:prstGeom prst="rect">
          <a:avLst/>
        </a:prstGeom>
        <a:noFill/>
        <a:ln w="9525">
          <a:noFill/>
        </a:ln>
      </xdr:spPr>
    </xdr:sp>
    <xdr:clientData/>
  </xdr:twoCellAnchor>
  <xdr:twoCellAnchor editAs="oneCell">
    <xdr:from>
      <xdr:col>0</xdr:col>
      <xdr:colOff>0</xdr:colOff>
      <xdr:row>0</xdr:row>
      <xdr:rowOff>0</xdr:rowOff>
    </xdr:from>
    <xdr:to>
      <xdr:col>0</xdr:col>
      <xdr:colOff>76200</xdr:colOff>
      <xdr:row>0</xdr:row>
      <xdr:rowOff>216535</xdr:rowOff>
    </xdr:to>
    <xdr:sp>
      <xdr:nvSpPr>
        <xdr:cNvPr id="49" name="Text Box 82"/>
        <xdr:cNvSpPr txBox="1"/>
      </xdr:nvSpPr>
      <xdr:spPr>
        <a:xfrm>
          <a:off x="0" y="0"/>
          <a:ext cx="76200" cy="216535"/>
        </a:xfrm>
        <a:prstGeom prst="rect">
          <a:avLst/>
        </a:prstGeom>
        <a:noFill/>
        <a:ln w="9525">
          <a:noFill/>
        </a:ln>
      </xdr:spPr>
    </xdr:sp>
    <xdr:clientData/>
  </xdr:twoCellAnchor>
  <xdr:twoCellAnchor editAs="oneCell">
    <xdr:from>
      <xdr:col>0</xdr:col>
      <xdr:colOff>0</xdr:colOff>
      <xdr:row>0</xdr:row>
      <xdr:rowOff>0</xdr:rowOff>
    </xdr:from>
    <xdr:to>
      <xdr:col>0</xdr:col>
      <xdr:colOff>76200</xdr:colOff>
      <xdr:row>0</xdr:row>
      <xdr:rowOff>219075</xdr:rowOff>
    </xdr:to>
    <xdr:sp>
      <xdr:nvSpPr>
        <xdr:cNvPr id="50" name="Text Box 79"/>
        <xdr:cNvSpPr txBox="1">
          <a:spLocks noChangeArrowheads="1"/>
        </xdr:cNvSpPr>
      </xdr:nvSpPr>
      <xdr:spPr>
        <a:xfrm>
          <a:off x="0" y="0"/>
          <a:ext cx="76200" cy="219075"/>
        </a:xfrm>
        <a:prstGeom prst="rect">
          <a:avLst/>
        </a:prstGeom>
        <a:noFill/>
        <a:ln w="9525">
          <a:noFill/>
          <a:miter lim="800000"/>
        </a:ln>
      </xdr:spPr>
    </xdr:sp>
    <xdr:clientData/>
  </xdr:twoCellAnchor>
  <xdr:twoCellAnchor editAs="oneCell">
    <xdr:from>
      <xdr:col>0</xdr:col>
      <xdr:colOff>0</xdr:colOff>
      <xdr:row>0</xdr:row>
      <xdr:rowOff>0</xdr:rowOff>
    </xdr:from>
    <xdr:to>
      <xdr:col>0</xdr:col>
      <xdr:colOff>76200</xdr:colOff>
      <xdr:row>0</xdr:row>
      <xdr:rowOff>219075</xdr:rowOff>
    </xdr:to>
    <xdr:sp>
      <xdr:nvSpPr>
        <xdr:cNvPr id="51" name="Text Box 80"/>
        <xdr:cNvSpPr txBox="1">
          <a:spLocks noChangeArrowheads="1"/>
        </xdr:cNvSpPr>
      </xdr:nvSpPr>
      <xdr:spPr>
        <a:xfrm>
          <a:off x="0" y="0"/>
          <a:ext cx="76200" cy="219075"/>
        </a:xfrm>
        <a:prstGeom prst="rect">
          <a:avLst/>
        </a:prstGeom>
        <a:noFill/>
        <a:ln w="9525">
          <a:noFill/>
          <a:miter lim="800000"/>
        </a:ln>
      </xdr:spPr>
    </xdr:sp>
    <xdr:clientData/>
  </xdr:twoCellAnchor>
  <xdr:twoCellAnchor editAs="oneCell">
    <xdr:from>
      <xdr:col>0</xdr:col>
      <xdr:colOff>0</xdr:colOff>
      <xdr:row>0</xdr:row>
      <xdr:rowOff>0</xdr:rowOff>
    </xdr:from>
    <xdr:to>
      <xdr:col>0</xdr:col>
      <xdr:colOff>76200</xdr:colOff>
      <xdr:row>0</xdr:row>
      <xdr:rowOff>219075</xdr:rowOff>
    </xdr:to>
    <xdr:sp>
      <xdr:nvSpPr>
        <xdr:cNvPr id="52" name="Text Box 81"/>
        <xdr:cNvSpPr txBox="1">
          <a:spLocks noChangeArrowheads="1"/>
        </xdr:cNvSpPr>
      </xdr:nvSpPr>
      <xdr:spPr>
        <a:xfrm>
          <a:off x="0" y="0"/>
          <a:ext cx="76200" cy="219075"/>
        </a:xfrm>
        <a:prstGeom prst="rect">
          <a:avLst/>
        </a:prstGeom>
        <a:noFill/>
        <a:ln w="9525">
          <a:noFill/>
          <a:miter lim="800000"/>
        </a:ln>
      </xdr:spPr>
    </xdr:sp>
    <xdr:clientData/>
  </xdr:twoCellAnchor>
  <xdr:twoCellAnchor editAs="oneCell">
    <xdr:from>
      <xdr:col>0</xdr:col>
      <xdr:colOff>0</xdr:colOff>
      <xdr:row>0</xdr:row>
      <xdr:rowOff>0</xdr:rowOff>
    </xdr:from>
    <xdr:to>
      <xdr:col>0</xdr:col>
      <xdr:colOff>76200</xdr:colOff>
      <xdr:row>0</xdr:row>
      <xdr:rowOff>219075</xdr:rowOff>
    </xdr:to>
    <xdr:sp>
      <xdr:nvSpPr>
        <xdr:cNvPr id="53" name="Text Box 82"/>
        <xdr:cNvSpPr txBox="1">
          <a:spLocks noChangeArrowheads="1"/>
        </xdr:cNvSpPr>
      </xdr:nvSpPr>
      <xdr:spPr>
        <a:xfrm>
          <a:off x="0" y="0"/>
          <a:ext cx="76200" cy="219075"/>
        </a:xfrm>
        <a:prstGeom prst="rect">
          <a:avLst/>
        </a:prstGeom>
        <a:noFill/>
        <a:ln w="9525">
          <a:noFill/>
          <a:miter lim="800000"/>
        </a:ln>
      </xdr:spPr>
    </xdr:sp>
    <xdr:clientData/>
  </xdr:twoCellAnchor>
  <xdr:twoCellAnchor editAs="oneCell">
    <xdr:from>
      <xdr:col>0</xdr:col>
      <xdr:colOff>0</xdr:colOff>
      <xdr:row>0</xdr:row>
      <xdr:rowOff>0</xdr:rowOff>
    </xdr:from>
    <xdr:to>
      <xdr:col>0</xdr:col>
      <xdr:colOff>76200</xdr:colOff>
      <xdr:row>0</xdr:row>
      <xdr:rowOff>216535</xdr:rowOff>
    </xdr:to>
    <xdr:sp>
      <xdr:nvSpPr>
        <xdr:cNvPr id="54" name="Text Box 79"/>
        <xdr:cNvSpPr txBox="1"/>
      </xdr:nvSpPr>
      <xdr:spPr>
        <a:xfrm>
          <a:off x="0" y="0"/>
          <a:ext cx="76200" cy="216535"/>
        </a:xfrm>
        <a:prstGeom prst="rect">
          <a:avLst/>
        </a:prstGeom>
        <a:noFill/>
        <a:ln w="9525">
          <a:noFill/>
        </a:ln>
      </xdr:spPr>
    </xdr:sp>
    <xdr:clientData/>
  </xdr:twoCellAnchor>
  <xdr:twoCellAnchor editAs="oneCell">
    <xdr:from>
      <xdr:col>0</xdr:col>
      <xdr:colOff>0</xdr:colOff>
      <xdr:row>0</xdr:row>
      <xdr:rowOff>0</xdr:rowOff>
    </xdr:from>
    <xdr:to>
      <xdr:col>0</xdr:col>
      <xdr:colOff>76200</xdr:colOff>
      <xdr:row>0</xdr:row>
      <xdr:rowOff>216535</xdr:rowOff>
    </xdr:to>
    <xdr:sp>
      <xdr:nvSpPr>
        <xdr:cNvPr id="55" name="Text Box 80"/>
        <xdr:cNvSpPr txBox="1"/>
      </xdr:nvSpPr>
      <xdr:spPr>
        <a:xfrm>
          <a:off x="0" y="0"/>
          <a:ext cx="76200" cy="216535"/>
        </a:xfrm>
        <a:prstGeom prst="rect">
          <a:avLst/>
        </a:prstGeom>
        <a:noFill/>
        <a:ln w="9525">
          <a:noFill/>
        </a:ln>
      </xdr:spPr>
    </xdr:sp>
    <xdr:clientData/>
  </xdr:twoCellAnchor>
  <xdr:twoCellAnchor editAs="oneCell">
    <xdr:from>
      <xdr:col>0</xdr:col>
      <xdr:colOff>0</xdr:colOff>
      <xdr:row>0</xdr:row>
      <xdr:rowOff>0</xdr:rowOff>
    </xdr:from>
    <xdr:to>
      <xdr:col>0</xdr:col>
      <xdr:colOff>76200</xdr:colOff>
      <xdr:row>0</xdr:row>
      <xdr:rowOff>216535</xdr:rowOff>
    </xdr:to>
    <xdr:sp>
      <xdr:nvSpPr>
        <xdr:cNvPr id="56" name="Text Box 81"/>
        <xdr:cNvSpPr txBox="1"/>
      </xdr:nvSpPr>
      <xdr:spPr>
        <a:xfrm>
          <a:off x="0" y="0"/>
          <a:ext cx="76200" cy="216535"/>
        </a:xfrm>
        <a:prstGeom prst="rect">
          <a:avLst/>
        </a:prstGeom>
        <a:noFill/>
        <a:ln w="9525">
          <a:noFill/>
        </a:ln>
      </xdr:spPr>
    </xdr:sp>
    <xdr:clientData/>
  </xdr:twoCellAnchor>
  <xdr:twoCellAnchor editAs="oneCell">
    <xdr:from>
      <xdr:col>0</xdr:col>
      <xdr:colOff>0</xdr:colOff>
      <xdr:row>0</xdr:row>
      <xdr:rowOff>0</xdr:rowOff>
    </xdr:from>
    <xdr:to>
      <xdr:col>0</xdr:col>
      <xdr:colOff>76200</xdr:colOff>
      <xdr:row>0</xdr:row>
      <xdr:rowOff>216535</xdr:rowOff>
    </xdr:to>
    <xdr:sp>
      <xdr:nvSpPr>
        <xdr:cNvPr id="57" name="Text Box 82"/>
        <xdr:cNvSpPr txBox="1"/>
      </xdr:nvSpPr>
      <xdr:spPr>
        <a:xfrm>
          <a:off x="0" y="0"/>
          <a:ext cx="76200" cy="216535"/>
        </a:xfrm>
        <a:prstGeom prst="rect">
          <a:avLst/>
        </a:prstGeom>
        <a:noFill/>
        <a:ln w="9525">
          <a:noFill/>
        </a:ln>
      </xdr:spPr>
    </xdr:sp>
    <xdr:clientData/>
  </xdr:twoCellAnchor>
  <xdr:twoCellAnchor editAs="oneCell">
    <xdr:from>
      <xdr:col>0</xdr:col>
      <xdr:colOff>0</xdr:colOff>
      <xdr:row>0</xdr:row>
      <xdr:rowOff>0</xdr:rowOff>
    </xdr:from>
    <xdr:to>
      <xdr:col>0</xdr:col>
      <xdr:colOff>76200</xdr:colOff>
      <xdr:row>0</xdr:row>
      <xdr:rowOff>219075</xdr:rowOff>
    </xdr:to>
    <xdr:sp>
      <xdr:nvSpPr>
        <xdr:cNvPr id="58" name="Text Box 79"/>
        <xdr:cNvSpPr txBox="1">
          <a:spLocks noChangeArrowheads="1"/>
        </xdr:cNvSpPr>
      </xdr:nvSpPr>
      <xdr:spPr>
        <a:xfrm>
          <a:off x="0" y="0"/>
          <a:ext cx="76200" cy="219075"/>
        </a:xfrm>
        <a:prstGeom prst="rect">
          <a:avLst/>
        </a:prstGeom>
        <a:noFill/>
        <a:ln w="9525">
          <a:noFill/>
          <a:miter lim="800000"/>
        </a:ln>
      </xdr:spPr>
    </xdr:sp>
    <xdr:clientData/>
  </xdr:twoCellAnchor>
  <xdr:twoCellAnchor editAs="oneCell">
    <xdr:from>
      <xdr:col>0</xdr:col>
      <xdr:colOff>0</xdr:colOff>
      <xdr:row>0</xdr:row>
      <xdr:rowOff>0</xdr:rowOff>
    </xdr:from>
    <xdr:to>
      <xdr:col>0</xdr:col>
      <xdr:colOff>76200</xdr:colOff>
      <xdr:row>0</xdr:row>
      <xdr:rowOff>219075</xdr:rowOff>
    </xdr:to>
    <xdr:sp>
      <xdr:nvSpPr>
        <xdr:cNvPr id="59" name="Text Box 80"/>
        <xdr:cNvSpPr txBox="1">
          <a:spLocks noChangeArrowheads="1"/>
        </xdr:cNvSpPr>
      </xdr:nvSpPr>
      <xdr:spPr>
        <a:xfrm>
          <a:off x="0" y="0"/>
          <a:ext cx="76200" cy="219075"/>
        </a:xfrm>
        <a:prstGeom prst="rect">
          <a:avLst/>
        </a:prstGeom>
        <a:noFill/>
        <a:ln w="9525">
          <a:noFill/>
          <a:miter lim="800000"/>
        </a:ln>
      </xdr:spPr>
    </xdr:sp>
    <xdr:clientData/>
  </xdr:twoCellAnchor>
  <xdr:twoCellAnchor editAs="oneCell">
    <xdr:from>
      <xdr:col>0</xdr:col>
      <xdr:colOff>0</xdr:colOff>
      <xdr:row>0</xdr:row>
      <xdr:rowOff>0</xdr:rowOff>
    </xdr:from>
    <xdr:to>
      <xdr:col>0</xdr:col>
      <xdr:colOff>76200</xdr:colOff>
      <xdr:row>0</xdr:row>
      <xdr:rowOff>219075</xdr:rowOff>
    </xdr:to>
    <xdr:sp>
      <xdr:nvSpPr>
        <xdr:cNvPr id="60" name="Text Box 81"/>
        <xdr:cNvSpPr txBox="1">
          <a:spLocks noChangeArrowheads="1"/>
        </xdr:cNvSpPr>
      </xdr:nvSpPr>
      <xdr:spPr>
        <a:xfrm>
          <a:off x="0" y="0"/>
          <a:ext cx="76200" cy="219075"/>
        </a:xfrm>
        <a:prstGeom prst="rect">
          <a:avLst/>
        </a:prstGeom>
        <a:noFill/>
        <a:ln w="9525">
          <a:noFill/>
          <a:miter lim="800000"/>
        </a:ln>
      </xdr:spPr>
    </xdr:sp>
    <xdr:clientData/>
  </xdr:twoCellAnchor>
  <xdr:twoCellAnchor editAs="oneCell">
    <xdr:from>
      <xdr:col>0</xdr:col>
      <xdr:colOff>0</xdr:colOff>
      <xdr:row>0</xdr:row>
      <xdr:rowOff>0</xdr:rowOff>
    </xdr:from>
    <xdr:to>
      <xdr:col>0</xdr:col>
      <xdr:colOff>76200</xdr:colOff>
      <xdr:row>0</xdr:row>
      <xdr:rowOff>219075</xdr:rowOff>
    </xdr:to>
    <xdr:sp>
      <xdr:nvSpPr>
        <xdr:cNvPr id="61" name="Text Box 82"/>
        <xdr:cNvSpPr txBox="1">
          <a:spLocks noChangeArrowheads="1"/>
        </xdr:cNvSpPr>
      </xdr:nvSpPr>
      <xdr:spPr>
        <a:xfrm>
          <a:off x="0" y="0"/>
          <a:ext cx="76200" cy="219075"/>
        </a:xfrm>
        <a:prstGeom prst="rect">
          <a:avLst/>
        </a:prstGeom>
        <a:noFill/>
        <a:ln w="9525">
          <a:noFill/>
          <a:miter lim="800000"/>
        </a:ln>
      </xdr:spPr>
    </xdr:sp>
    <xdr:clientData/>
  </xdr:twoCellAnchor>
  <xdr:twoCellAnchor editAs="oneCell">
    <xdr:from>
      <xdr:col>0</xdr:col>
      <xdr:colOff>0</xdr:colOff>
      <xdr:row>0</xdr:row>
      <xdr:rowOff>0</xdr:rowOff>
    </xdr:from>
    <xdr:to>
      <xdr:col>0</xdr:col>
      <xdr:colOff>76200</xdr:colOff>
      <xdr:row>0</xdr:row>
      <xdr:rowOff>216535</xdr:rowOff>
    </xdr:to>
    <xdr:sp>
      <xdr:nvSpPr>
        <xdr:cNvPr id="62" name="Text Box 79"/>
        <xdr:cNvSpPr txBox="1"/>
      </xdr:nvSpPr>
      <xdr:spPr>
        <a:xfrm>
          <a:off x="0" y="0"/>
          <a:ext cx="76200" cy="216535"/>
        </a:xfrm>
        <a:prstGeom prst="rect">
          <a:avLst/>
        </a:prstGeom>
        <a:noFill/>
        <a:ln w="9525">
          <a:noFill/>
        </a:ln>
      </xdr:spPr>
    </xdr:sp>
    <xdr:clientData/>
  </xdr:twoCellAnchor>
  <xdr:twoCellAnchor editAs="oneCell">
    <xdr:from>
      <xdr:col>0</xdr:col>
      <xdr:colOff>0</xdr:colOff>
      <xdr:row>0</xdr:row>
      <xdr:rowOff>0</xdr:rowOff>
    </xdr:from>
    <xdr:to>
      <xdr:col>0</xdr:col>
      <xdr:colOff>76200</xdr:colOff>
      <xdr:row>0</xdr:row>
      <xdr:rowOff>216535</xdr:rowOff>
    </xdr:to>
    <xdr:sp>
      <xdr:nvSpPr>
        <xdr:cNvPr id="63" name="Text Box 80"/>
        <xdr:cNvSpPr txBox="1"/>
      </xdr:nvSpPr>
      <xdr:spPr>
        <a:xfrm>
          <a:off x="0" y="0"/>
          <a:ext cx="76200" cy="216535"/>
        </a:xfrm>
        <a:prstGeom prst="rect">
          <a:avLst/>
        </a:prstGeom>
        <a:noFill/>
        <a:ln w="9525">
          <a:noFill/>
        </a:ln>
      </xdr:spPr>
    </xdr:sp>
    <xdr:clientData/>
  </xdr:twoCellAnchor>
  <xdr:twoCellAnchor editAs="oneCell">
    <xdr:from>
      <xdr:col>0</xdr:col>
      <xdr:colOff>0</xdr:colOff>
      <xdr:row>0</xdr:row>
      <xdr:rowOff>0</xdr:rowOff>
    </xdr:from>
    <xdr:to>
      <xdr:col>0</xdr:col>
      <xdr:colOff>76200</xdr:colOff>
      <xdr:row>0</xdr:row>
      <xdr:rowOff>216535</xdr:rowOff>
    </xdr:to>
    <xdr:sp>
      <xdr:nvSpPr>
        <xdr:cNvPr id="64" name="Text Box 81"/>
        <xdr:cNvSpPr txBox="1"/>
      </xdr:nvSpPr>
      <xdr:spPr>
        <a:xfrm>
          <a:off x="0" y="0"/>
          <a:ext cx="76200" cy="216535"/>
        </a:xfrm>
        <a:prstGeom prst="rect">
          <a:avLst/>
        </a:prstGeom>
        <a:noFill/>
        <a:ln w="9525">
          <a:noFill/>
        </a:ln>
      </xdr:spPr>
    </xdr:sp>
    <xdr:clientData/>
  </xdr:twoCellAnchor>
  <xdr:twoCellAnchor editAs="oneCell">
    <xdr:from>
      <xdr:col>0</xdr:col>
      <xdr:colOff>0</xdr:colOff>
      <xdr:row>0</xdr:row>
      <xdr:rowOff>0</xdr:rowOff>
    </xdr:from>
    <xdr:to>
      <xdr:col>0</xdr:col>
      <xdr:colOff>76200</xdr:colOff>
      <xdr:row>0</xdr:row>
      <xdr:rowOff>216535</xdr:rowOff>
    </xdr:to>
    <xdr:sp>
      <xdr:nvSpPr>
        <xdr:cNvPr id="65" name="Text Box 82"/>
        <xdr:cNvSpPr txBox="1"/>
      </xdr:nvSpPr>
      <xdr:spPr>
        <a:xfrm>
          <a:off x="0" y="0"/>
          <a:ext cx="76200" cy="216535"/>
        </a:xfrm>
        <a:prstGeom prst="rect">
          <a:avLst/>
        </a:prstGeom>
        <a:noFill/>
        <a:ln w="9525">
          <a:noFill/>
        </a:ln>
      </xdr:spPr>
    </xdr:sp>
    <xdr:clientData/>
  </xdr:twoCellAnchor>
  <xdr:twoCellAnchor editAs="oneCell">
    <xdr:from>
      <xdr:col>0</xdr:col>
      <xdr:colOff>0</xdr:colOff>
      <xdr:row>0</xdr:row>
      <xdr:rowOff>0</xdr:rowOff>
    </xdr:from>
    <xdr:to>
      <xdr:col>0</xdr:col>
      <xdr:colOff>76200</xdr:colOff>
      <xdr:row>0</xdr:row>
      <xdr:rowOff>219075</xdr:rowOff>
    </xdr:to>
    <xdr:sp>
      <xdr:nvSpPr>
        <xdr:cNvPr id="66" name="Text Box 79"/>
        <xdr:cNvSpPr txBox="1">
          <a:spLocks noChangeArrowheads="1"/>
        </xdr:cNvSpPr>
      </xdr:nvSpPr>
      <xdr:spPr>
        <a:xfrm>
          <a:off x="0" y="0"/>
          <a:ext cx="76200" cy="219075"/>
        </a:xfrm>
        <a:prstGeom prst="rect">
          <a:avLst/>
        </a:prstGeom>
        <a:noFill/>
        <a:ln w="9525">
          <a:noFill/>
          <a:miter lim="800000"/>
        </a:ln>
      </xdr:spPr>
    </xdr:sp>
    <xdr:clientData/>
  </xdr:twoCellAnchor>
  <xdr:twoCellAnchor editAs="oneCell">
    <xdr:from>
      <xdr:col>0</xdr:col>
      <xdr:colOff>0</xdr:colOff>
      <xdr:row>0</xdr:row>
      <xdr:rowOff>0</xdr:rowOff>
    </xdr:from>
    <xdr:to>
      <xdr:col>0</xdr:col>
      <xdr:colOff>76200</xdr:colOff>
      <xdr:row>0</xdr:row>
      <xdr:rowOff>219075</xdr:rowOff>
    </xdr:to>
    <xdr:sp>
      <xdr:nvSpPr>
        <xdr:cNvPr id="67" name="Text Box 80"/>
        <xdr:cNvSpPr txBox="1">
          <a:spLocks noChangeArrowheads="1"/>
        </xdr:cNvSpPr>
      </xdr:nvSpPr>
      <xdr:spPr>
        <a:xfrm>
          <a:off x="0" y="0"/>
          <a:ext cx="76200" cy="219075"/>
        </a:xfrm>
        <a:prstGeom prst="rect">
          <a:avLst/>
        </a:prstGeom>
        <a:noFill/>
        <a:ln w="9525">
          <a:noFill/>
          <a:miter lim="800000"/>
        </a:ln>
      </xdr:spPr>
    </xdr:sp>
    <xdr:clientData/>
  </xdr:twoCellAnchor>
  <xdr:twoCellAnchor editAs="oneCell">
    <xdr:from>
      <xdr:col>0</xdr:col>
      <xdr:colOff>0</xdr:colOff>
      <xdr:row>0</xdr:row>
      <xdr:rowOff>0</xdr:rowOff>
    </xdr:from>
    <xdr:to>
      <xdr:col>0</xdr:col>
      <xdr:colOff>76200</xdr:colOff>
      <xdr:row>0</xdr:row>
      <xdr:rowOff>219075</xdr:rowOff>
    </xdr:to>
    <xdr:sp>
      <xdr:nvSpPr>
        <xdr:cNvPr id="68" name="Text Box 81"/>
        <xdr:cNvSpPr txBox="1">
          <a:spLocks noChangeArrowheads="1"/>
        </xdr:cNvSpPr>
      </xdr:nvSpPr>
      <xdr:spPr>
        <a:xfrm>
          <a:off x="0" y="0"/>
          <a:ext cx="76200" cy="219075"/>
        </a:xfrm>
        <a:prstGeom prst="rect">
          <a:avLst/>
        </a:prstGeom>
        <a:noFill/>
        <a:ln w="9525">
          <a:noFill/>
          <a:miter lim="800000"/>
        </a:ln>
      </xdr:spPr>
    </xdr:sp>
    <xdr:clientData/>
  </xdr:twoCellAnchor>
  <xdr:twoCellAnchor editAs="oneCell">
    <xdr:from>
      <xdr:col>0</xdr:col>
      <xdr:colOff>0</xdr:colOff>
      <xdr:row>0</xdr:row>
      <xdr:rowOff>0</xdr:rowOff>
    </xdr:from>
    <xdr:to>
      <xdr:col>0</xdr:col>
      <xdr:colOff>76200</xdr:colOff>
      <xdr:row>0</xdr:row>
      <xdr:rowOff>219075</xdr:rowOff>
    </xdr:to>
    <xdr:sp>
      <xdr:nvSpPr>
        <xdr:cNvPr id="69" name="Text Box 82"/>
        <xdr:cNvSpPr txBox="1">
          <a:spLocks noChangeArrowheads="1"/>
        </xdr:cNvSpPr>
      </xdr:nvSpPr>
      <xdr:spPr>
        <a:xfrm>
          <a:off x="0" y="0"/>
          <a:ext cx="76200" cy="219075"/>
        </a:xfrm>
        <a:prstGeom prst="rect">
          <a:avLst/>
        </a:prstGeom>
        <a:noFill/>
        <a:ln w="9525">
          <a:noFill/>
          <a:miter lim="800000"/>
        </a:ln>
      </xdr:spPr>
    </xdr:sp>
    <xdr:clientData/>
  </xdr:twoCellAnchor>
  <xdr:twoCellAnchor editAs="oneCell">
    <xdr:from>
      <xdr:col>0</xdr:col>
      <xdr:colOff>0</xdr:colOff>
      <xdr:row>0</xdr:row>
      <xdr:rowOff>0</xdr:rowOff>
    </xdr:from>
    <xdr:to>
      <xdr:col>0</xdr:col>
      <xdr:colOff>76200</xdr:colOff>
      <xdr:row>0</xdr:row>
      <xdr:rowOff>216535</xdr:rowOff>
    </xdr:to>
    <xdr:sp>
      <xdr:nvSpPr>
        <xdr:cNvPr id="70" name="Text Box 79"/>
        <xdr:cNvSpPr txBox="1"/>
      </xdr:nvSpPr>
      <xdr:spPr>
        <a:xfrm>
          <a:off x="0" y="0"/>
          <a:ext cx="76200" cy="216535"/>
        </a:xfrm>
        <a:prstGeom prst="rect">
          <a:avLst/>
        </a:prstGeom>
        <a:noFill/>
        <a:ln w="9525">
          <a:noFill/>
        </a:ln>
      </xdr:spPr>
    </xdr:sp>
    <xdr:clientData/>
  </xdr:twoCellAnchor>
  <xdr:twoCellAnchor editAs="oneCell">
    <xdr:from>
      <xdr:col>0</xdr:col>
      <xdr:colOff>0</xdr:colOff>
      <xdr:row>0</xdr:row>
      <xdr:rowOff>0</xdr:rowOff>
    </xdr:from>
    <xdr:to>
      <xdr:col>0</xdr:col>
      <xdr:colOff>76200</xdr:colOff>
      <xdr:row>0</xdr:row>
      <xdr:rowOff>216535</xdr:rowOff>
    </xdr:to>
    <xdr:sp>
      <xdr:nvSpPr>
        <xdr:cNvPr id="71" name="Text Box 80"/>
        <xdr:cNvSpPr txBox="1"/>
      </xdr:nvSpPr>
      <xdr:spPr>
        <a:xfrm>
          <a:off x="0" y="0"/>
          <a:ext cx="76200" cy="216535"/>
        </a:xfrm>
        <a:prstGeom prst="rect">
          <a:avLst/>
        </a:prstGeom>
        <a:noFill/>
        <a:ln w="9525">
          <a:noFill/>
        </a:ln>
      </xdr:spPr>
    </xdr:sp>
    <xdr:clientData/>
  </xdr:twoCellAnchor>
  <xdr:twoCellAnchor editAs="oneCell">
    <xdr:from>
      <xdr:col>0</xdr:col>
      <xdr:colOff>0</xdr:colOff>
      <xdr:row>0</xdr:row>
      <xdr:rowOff>0</xdr:rowOff>
    </xdr:from>
    <xdr:to>
      <xdr:col>0</xdr:col>
      <xdr:colOff>76200</xdr:colOff>
      <xdr:row>0</xdr:row>
      <xdr:rowOff>216535</xdr:rowOff>
    </xdr:to>
    <xdr:sp>
      <xdr:nvSpPr>
        <xdr:cNvPr id="72" name="Text Box 81"/>
        <xdr:cNvSpPr txBox="1"/>
      </xdr:nvSpPr>
      <xdr:spPr>
        <a:xfrm>
          <a:off x="0" y="0"/>
          <a:ext cx="76200" cy="216535"/>
        </a:xfrm>
        <a:prstGeom prst="rect">
          <a:avLst/>
        </a:prstGeom>
        <a:noFill/>
        <a:ln w="9525">
          <a:noFill/>
        </a:ln>
      </xdr:spPr>
    </xdr:sp>
    <xdr:clientData/>
  </xdr:twoCellAnchor>
  <xdr:twoCellAnchor editAs="oneCell">
    <xdr:from>
      <xdr:col>0</xdr:col>
      <xdr:colOff>0</xdr:colOff>
      <xdr:row>0</xdr:row>
      <xdr:rowOff>0</xdr:rowOff>
    </xdr:from>
    <xdr:to>
      <xdr:col>0</xdr:col>
      <xdr:colOff>76200</xdr:colOff>
      <xdr:row>0</xdr:row>
      <xdr:rowOff>216535</xdr:rowOff>
    </xdr:to>
    <xdr:sp>
      <xdr:nvSpPr>
        <xdr:cNvPr id="73" name="Text Box 82"/>
        <xdr:cNvSpPr txBox="1"/>
      </xdr:nvSpPr>
      <xdr:spPr>
        <a:xfrm>
          <a:off x="0" y="0"/>
          <a:ext cx="76200" cy="216535"/>
        </a:xfrm>
        <a:prstGeom prst="rect">
          <a:avLst/>
        </a:prstGeom>
        <a:noFill/>
        <a:ln w="9525">
          <a:noFill/>
        </a:ln>
      </xdr:spPr>
    </xdr:sp>
    <xdr:clientData/>
  </xdr:twoCellAnchor>
  <xdr:twoCellAnchor editAs="oneCell">
    <xdr:from>
      <xdr:col>0</xdr:col>
      <xdr:colOff>0</xdr:colOff>
      <xdr:row>0</xdr:row>
      <xdr:rowOff>0</xdr:rowOff>
    </xdr:from>
    <xdr:to>
      <xdr:col>0</xdr:col>
      <xdr:colOff>76200</xdr:colOff>
      <xdr:row>0</xdr:row>
      <xdr:rowOff>219075</xdr:rowOff>
    </xdr:to>
    <xdr:sp>
      <xdr:nvSpPr>
        <xdr:cNvPr id="74" name="Text Box 79"/>
        <xdr:cNvSpPr txBox="1">
          <a:spLocks noChangeArrowheads="1"/>
        </xdr:cNvSpPr>
      </xdr:nvSpPr>
      <xdr:spPr>
        <a:xfrm>
          <a:off x="0" y="0"/>
          <a:ext cx="76200" cy="219075"/>
        </a:xfrm>
        <a:prstGeom prst="rect">
          <a:avLst/>
        </a:prstGeom>
        <a:noFill/>
        <a:ln w="9525">
          <a:noFill/>
          <a:miter lim="800000"/>
        </a:ln>
      </xdr:spPr>
    </xdr:sp>
    <xdr:clientData/>
  </xdr:twoCellAnchor>
  <xdr:twoCellAnchor editAs="oneCell">
    <xdr:from>
      <xdr:col>0</xdr:col>
      <xdr:colOff>0</xdr:colOff>
      <xdr:row>0</xdr:row>
      <xdr:rowOff>0</xdr:rowOff>
    </xdr:from>
    <xdr:to>
      <xdr:col>0</xdr:col>
      <xdr:colOff>76200</xdr:colOff>
      <xdr:row>0</xdr:row>
      <xdr:rowOff>219075</xdr:rowOff>
    </xdr:to>
    <xdr:sp>
      <xdr:nvSpPr>
        <xdr:cNvPr id="75" name="Text Box 80"/>
        <xdr:cNvSpPr txBox="1">
          <a:spLocks noChangeArrowheads="1"/>
        </xdr:cNvSpPr>
      </xdr:nvSpPr>
      <xdr:spPr>
        <a:xfrm>
          <a:off x="0" y="0"/>
          <a:ext cx="76200" cy="219075"/>
        </a:xfrm>
        <a:prstGeom prst="rect">
          <a:avLst/>
        </a:prstGeom>
        <a:noFill/>
        <a:ln w="9525">
          <a:noFill/>
          <a:miter lim="800000"/>
        </a:ln>
      </xdr:spPr>
    </xdr:sp>
    <xdr:clientData/>
  </xdr:twoCellAnchor>
  <xdr:twoCellAnchor editAs="oneCell">
    <xdr:from>
      <xdr:col>0</xdr:col>
      <xdr:colOff>0</xdr:colOff>
      <xdr:row>0</xdr:row>
      <xdr:rowOff>0</xdr:rowOff>
    </xdr:from>
    <xdr:to>
      <xdr:col>0</xdr:col>
      <xdr:colOff>76200</xdr:colOff>
      <xdr:row>0</xdr:row>
      <xdr:rowOff>219075</xdr:rowOff>
    </xdr:to>
    <xdr:sp>
      <xdr:nvSpPr>
        <xdr:cNvPr id="76" name="Text Box 81"/>
        <xdr:cNvSpPr txBox="1">
          <a:spLocks noChangeArrowheads="1"/>
        </xdr:cNvSpPr>
      </xdr:nvSpPr>
      <xdr:spPr>
        <a:xfrm>
          <a:off x="0" y="0"/>
          <a:ext cx="76200" cy="219075"/>
        </a:xfrm>
        <a:prstGeom prst="rect">
          <a:avLst/>
        </a:prstGeom>
        <a:noFill/>
        <a:ln w="9525">
          <a:noFill/>
          <a:miter lim="800000"/>
        </a:ln>
      </xdr:spPr>
    </xdr:sp>
    <xdr:clientData/>
  </xdr:twoCellAnchor>
  <xdr:twoCellAnchor editAs="oneCell">
    <xdr:from>
      <xdr:col>0</xdr:col>
      <xdr:colOff>0</xdr:colOff>
      <xdr:row>0</xdr:row>
      <xdr:rowOff>0</xdr:rowOff>
    </xdr:from>
    <xdr:to>
      <xdr:col>0</xdr:col>
      <xdr:colOff>76200</xdr:colOff>
      <xdr:row>0</xdr:row>
      <xdr:rowOff>219075</xdr:rowOff>
    </xdr:to>
    <xdr:sp>
      <xdr:nvSpPr>
        <xdr:cNvPr id="77" name="Text Box 82"/>
        <xdr:cNvSpPr txBox="1">
          <a:spLocks noChangeArrowheads="1"/>
        </xdr:cNvSpPr>
      </xdr:nvSpPr>
      <xdr:spPr>
        <a:xfrm>
          <a:off x="0" y="0"/>
          <a:ext cx="76200" cy="219075"/>
        </a:xfrm>
        <a:prstGeom prst="rect">
          <a:avLst/>
        </a:prstGeom>
        <a:noFill/>
        <a:ln w="9525">
          <a:noFill/>
          <a:miter lim="800000"/>
        </a:ln>
      </xdr:spPr>
    </xdr:sp>
    <xdr:clientData/>
  </xdr:twoCellAnchor>
  <xdr:twoCellAnchor editAs="oneCell">
    <xdr:from>
      <xdr:col>0</xdr:col>
      <xdr:colOff>0</xdr:colOff>
      <xdr:row>0</xdr:row>
      <xdr:rowOff>0</xdr:rowOff>
    </xdr:from>
    <xdr:to>
      <xdr:col>0</xdr:col>
      <xdr:colOff>76200</xdr:colOff>
      <xdr:row>0</xdr:row>
      <xdr:rowOff>216535</xdr:rowOff>
    </xdr:to>
    <xdr:sp>
      <xdr:nvSpPr>
        <xdr:cNvPr id="78" name="Text Box 79"/>
        <xdr:cNvSpPr txBox="1"/>
      </xdr:nvSpPr>
      <xdr:spPr>
        <a:xfrm>
          <a:off x="0" y="0"/>
          <a:ext cx="76200" cy="216535"/>
        </a:xfrm>
        <a:prstGeom prst="rect">
          <a:avLst/>
        </a:prstGeom>
        <a:noFill/>
        <a:ln w="9525">
          <a:noFill/>
        </a:ln>
      </xdr:spPr>
    </xdr:sp>
    <xdr:clientData/>
  </xdr:twoCellAnchor>
  <xdr:twoCellAnchor editAs="oneCell">
    <xdr:from>
      <xdr:col>0</xdr:col>
      <xdr:colOff>0</xdr:colOff>
      <xdr:row>0</xdr:row>
      <xdr:rowOff>0</xdr:rowOff>
    </xdr:from>
    <xdr:to>
      <xdr:col>0</xdr:col>
      <xdr:colOff>76200</xdr:colOff>
      <xdr:row>0</xdr:row>
      <xdr:rowOff>216535</xdr:rowOff>
    </xdr:to>
    <xdr:sp>
      <xdr:nvSpPr>
        <xdr:cNvPr id="79" name="Text Box 80"/>
        <xdr:cNvSpPr txBox="1"/>
      </xdr:nvSpPr>
      <xdr:spPr>
        <a:xfrm>
          <a:off x="0" y="0"/>
          <a:ext cx="76200" cy="216535"/>
        </a:xfrm>
        <a:prstGeom prst="rect">
          <a:avLst/>
        </a:prstGeom>
        <a:noFill/>
        <a:ln w="9525">
          <a:noFill/>
        </a:ln>
      </xdr:spPr>
    </xdr:sp>
    <xdr:clientData/>
  </xdr:twoCellAnchor>
  <xdr:twoCellAnchor editAs="oneCell">
    <xdr:from>
      <xdr:col>0</xdr:col>
      <xdr:colOff>0</xdr:colOff>
      <xdr:row>0</xdr:row>
      <xdr:rowOff>0</xdr:rowOff>
    </xdr:from>
    <xdr:to>
      <xdr:col>0</xdr:col>
      <xdr:colOff>76200</xdr:colOff>
      <xdr:row>0</xdr:row>
      <xdr:rowOff>216535</xdr:rowOff>
    </xdr:to>
    <xdr:sp>
      <xdr:nvSpPr>
        <xdr:cNvPr id="80" name="Text Box 81"/>
        <xdr:cNvSpPr txBox="1"/>
      </xdr:nvSpPr>
      <xdr:spPr>
        <a:xfrm>
          <a:off x="0" y="0"/>
          <a:ext cx="76200" cy="216535"/>
        </a:xfrm>
        <a:prstGeom prst="rect">
          <a:avLst/>
        </a:prstGeom>
        <a:noFill/>
        <a:ln w="9525">
          <a:noFill/>
        </a:ln>
      </xdr:spPr>
    </xdr:sp>
    <xdr:clientData/>
  </xdr:twoCellAnchor>
  <xdr:twoCellAnchor editAs="oneCell">
    <xdr:from>
      <xdr:col>0</xdr:col>
      <xdr:colOff>0</xdr:colOff>
      <xdr:row>0</xdr:row>
      <xdr:rowOff>0</xdr:rowOff>
    </xdr:from>
    <xdr:to>
      <xdr:col>0</xdr:col>
      <xdr:colOff>76200</xdr:colOff>
      <xdr:row>0</xdr:row>
      <xdr:rowOff>216535</xdr:rowOff>
    </xdr:to>
    <xdr:sp>
      <xdr:nvSpPr>
        <xdr:cNvPr id="81" name="Text Box 82"/>
        <xdr:cNvSpPr txBox="1"/>
      </xdr:nvSpPr>
      <xdr:spPr>
        <a:xfrm>
          <a:off x="0" y="0"/>
          <a:ext cx="76200" cy="216535"/>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B26"/>
  <sheetViews>
    <sheetView tabSelected="1" view="pageBreakPreview" zoomScale="25" zoomScaleNormal="20" zoomScaleSheetLayoutView="25" workbookViewId="0">
      <pane xSplit="4" ySplit="6" topLeftCell="E7" activePane="bottomRight" state="frozen"/>
      <selection/>
      <selection pane="topRight"/>
      <selection pane="bottomLeft"/>
      <selection pane="bottomRight" activeCell="C9" sqref="C9:C11"/>
    </sheetView>
  </sheetViews>
  <sheetFormatPr defaultColWidth="7" defaultRowHeight="59" customHeight="1"/>
  <cols>
    <col min="1" max="1" width="10.625" style="8" customWidth="1"/>
    <col min="2" max="2" width="11.875" style="8" customWidth="1"/>
    <col min="3" max="3" width="36" style="19" customWidth="1"/>
    <col min="4" max="4" width="9.06666666666667" style="8" customWidth="1"/>
    <col min="5" max="5" width="13.5" style="8" customWidth="1"/>
    <col min="6" max="6" width="7.575" style="8" customWidth="1"/>
    <col min="7" max="7" width="80.5" style="8" customWidth="1"/>
    <col min="8" max="8" width="217.5" style="8" customWidth="1"/>
    <col min="9" max="9" width="8.66666666666667" style="20" customWidth="1"/>
    <col min="10" max="10" width="21" style="20" customWidth="1"/>
    <col min="11" max="11" width="18.5" style="8" customWidth="1"/>
    <col min="12" max="13" width="24.0583333333333" style="8" customWidth="1"/>
    <col min="14" max="14" width="16.5" style="21" customWidth="1"/>
    <col min="15" max="15" width="22.1833333333333" style="21" customWidth="1"/>
    <col min="16" max="17" width="13.9583333333333" style="21" customWidth="1"/>
    <col min="18" max="18" width="10.75" style="21" customWidth="1"/>
    <col min="19" max="19" width="10.75" style="8" customWidth="1"/>
    <col min="20" max="20" width="11.5" style="8" customWidth="1"/>
    <col min="21" max="21" width="14.625" style="8" customWidth="1"/>
    <col min="22" max="22" width="12.875" style="8" customWidth="1"/>
    <col min="23" max="23" width="14.6833333333333" style="8" customWidth="1"/>
    <col min="24" max="24" width="19" style="8" customWidth="1"/>
    <col min="25" max="25" width="54" style="22" customWidth="1"/>
    <col min="26" max="26" width="13" style="22" customWidth="1"/>
    <col min="27" max="27" width="12" style="22" customWidth="1"/>
    <col min="28" max="28" width="13.5" style="8" customWidth="1"/>
    <col min="29" max="29" width="14.1083333333333" style="8" customWidth="1"/>
    <col min="30" max="16379" width="7" style="8" customWidth="1"/>
  </cols>
  <sheetData>
    <row r="1" s="8" customFormat="1" ht="93" customHeight="1" spans="1:28">
      <c r="A1" s="23" t="s">
        <v>0</v>
      </c>
      <c r="B1" s="23"/>
      <c r="C1" s="23"/>
      <c r="D1" s="23"/>
      <c r="E1" s="23"/>
      <c r="F1" s="23"/>
      <c r="G1" s="23"/>
      <c r="H1" s="23"/>
      <c r="I1" s="23"/>
      <c r="J1" s="23"/>
      <c r="K1" s="23"/>
      <c r="L1" s="23"/>
      <c r="M1" s="23"/>
      <c r="N1" s="42"/>
      <c r="O1" s="42"/>
      <c r="P1" s="42"/>
      <c r="Q1" s="42"/>
      <c r="R1" s="42"/>
      <c r="S1" s="23"/>
      <c r="T1" s="23"/>
      <c r="U1" s="23"/>
      <c r="V1" s="23"/>
      <c r="W1" s="23"/>
      <c r="X1" s="23"/>
      <c r="Y1" s="64"/>
      <c r="Z1" s="64"/>
      <c r="AA1" s="64"/>
      <c r="AB1" s="23"/>
    </row>
    <row r="2" s="9" customFormat="1" ht="51" customHeight="1" spans="1:28">
      <c r="A2" s="24" t="s">
        <v>1</v>
      </c>
      <c r="B2" s="24"/>
      <c r="C2" s="24"/>
      <c r="D2" s="25"/>
      <c r="E2" s="24"/>
      <c r="F2" s="24"/>
      <c r="G2" s="24"/>
      <c r="H2" s="26"/>
      <c r="J2" s="26"/>
      <c r="K2" s="26"/>
      <c r="L2" s="26"/>
      <c r="M2" s="43"/>
      <c r="N2" s="44"/>
      <c r="O2" s="44"/>
      <c r="P2" s="44"/>
      <c r="Q2" s="44"/>
      <c r="R2" s="44"/>
      <c r="S2" s="26"/>
      <c r="T2" s="26"/>
      <c r="U2" s="26"/>
      <c r="V2" s="26"/>
      <c r="W2" s="26"/>
      <c r="X2" s="59" t="s">
        <v>2</v>
      </c>
      <c r="Y2" s="59"/>
      <c r="Z2" s="59"/>
      <c r="AA2" s="59"/>
      <c r="AB2" s="59"/>
    </row>
    <row r="3" s="10" customFormat="1" customHeight="1" spans="1:28">
      <c r="A3" s="27" t="s">
        <v>3</v>
      </c>
      <c r="B3" s="27" t="s">
        <v>4</v>
      </c>
      <c r="C3" s="27" t="s">
        <v>5</v>
      </c>
      <c r="D3" s="27" t="s">
        <v>6</v>
      </c>
      <c r="E3" s="27" t="s">
        <v>7</v>
      </c>
      <c r="F3" s="27" t="s">
        <v>8</v>
      </c>
      <c r="G3" s="27" t="s">
        <v>9</v>
      </c>
      <c r="H3" s="27" t="s">
        <v>10</v>
      </c>
      <c r="I3" s="27" t="s">
        <v>11</v>
      </c>
      <c r="J3" s="27" t="s">
        <v>12</v>
      </c>
      <c r="K3" s="45" t="s">
        <v>13</v>
      </c>
      <c r="L3" s="45"/>
      <c r="M3" s="45"/>
      <c r="N3" s="46"/>
      <c r="O3" s="46"/>
      <c r="P3" s="46"/>
      <c r="Q3" s="46"/>
      <c r="R3" s="46"/>
      <c r="S3" s="45"/>
      <c r="T3" s="45"/>
      <c r="U3" s="45"/>
      <c r="V3" s="45"/>
      <c r="W3" s="27" t="s">
        <v>14</v>
      </c>
      <c r="X3" s="27" t="s">
        <v>15</v>
      </c>
      <c r="Y3" s="27" t="s">
        <v>16</v>
      </c>
      <c r="Z3" s="65" t="s">
        <v>17</v>
      </c>
      <c r="AA3" s="66" t="s">
        <v>18</v>
      </c>
      <c r="AB3" s="27" t="s">
        <v>19</v>
      </c>
    </row>
    <row r="4" s="11" customFormat="1" ht="48" customHeight="1" spans="1:28">
      <c r="A4" s="28"/>
      <c r="B4" s="28"/>
      <c r="C4" s="28"/>
      <c r="D4" s="28"/>
      <c r="E4" s="28"/>
      <c r="F4" s="28"/>
      <c r="G4" s="28"/>
      <c r="H4" s="28"/>
      <c r="I4" s="28"/>
      <c r="J4" s="28"/>
      <c r="K4" s="45" t="s">
        <v>20</v>
      </c>
      <c r="L4" s="46" t="s">
        <v>21</v>
      </c>
      <c r="M4" s="46"/>
      <c r="N4" s="46"/>
      <c r="O4" s="46"/>
      <c r="P4" s="46"/>
      <c r="Q4" s="46"/>
      <c r="R4" s="46"/>
      <c r="S4" s="27" t="s">
        <v>22</v>
      </c>
      <c r="T4" s="27" t="s">
        <v>23</v>
      </c>
      <c r="U4" s="27" t="s">
        <v>24</v>
      </c>
      <c r="V4" s="27" t="s">
        <v>25</v>
      </c>
      <c r="W4" s="28"/>
      <c r="X4" s="28"/>
      <c r="Y4" s="28"/>
      <c r="Z4" s="65"/>
      <c r="AA4" s="66"/>
      <c r="AB4" s="28"/>
    </row>
    <row r="5" s="11" customFormat="1" ht="101" customHeight="1" spans="1:28">
      <c r="A5" s="28"/>
      <c r="B5" s="28"/>
      <c r="C5" s="28"/>
      <c r="D5" s="28"/>
      <c r="E5" s="28"/>
      <c r="F5" s="28"/>
      <c r="G5" s="28"/>
      <c r="H5" s="28"/>
      <c r="I5" s="28"/>
      <c r="J5" s="28"/>
      <c r="K5" s="45"/>
      <c r="L5" s="27" t="s">
        <v>26</v>
      </c>
      <c r="M5" s="47" t="s">
        <v>27</v>
      </c>
      <c r="N5" s="27" t="s">
        <v>28</v>
      </c>
      <c r="O5" s="27" t="s">
        <v>29</v>
      </c>
      <c r="P5" s="27" t="s">
        <v>30</v>
      </c>
      <c r="Q5" s="27" t="s">
        <v>31</v>
      </c>
      <c r="R5" s="27" t="s">
        <v>32</v>
      </c>
      <c r="S5" s="28"/>
      <c r="T5" s="28"/>
      <c r="U5" s="28"/>
      <c r="V5" s="28"/>
      <c r="W5" s="28"/>
      <c r="X5" s="28"/>
      <c r="Y5" s="28"/>
      <c r="Z5" s="65"/>
      <c r="AA5" s="66"/>
      <c r="AB5" s="28"/>
    </row>
    <row r="6" s="12" customFormat="1" ht="58" customHeight="1" spans="1:28">
      <c r="A6" s="29" t="s">
        <v>20</v>
      </c>
      <c r="B6" s="29"/>
      <c r="C6" s="29"/>
      <c r="D6" s="29"/>
      <c r="E6" s="29"/>
      <c r="F6" s="29"/>
      <c r="G6" s="29"/>
      <c r="H6" s="29"/>
      <c r="I6" s="29"/>
      <c r="J6" s="29"/>
      <c r="K6" s="48">
        <f>K7+K15+K18+K21+K23</f>
        <v>11439</v>
      </c>
      <c r="L6" s="48">
        <f t="shared" ref="L6:V6" si="0">L7+L15+L18+L21+L23</f>
        <v>11439</v>
      </c>
      <c r="M6" s="48">
        <f t="shared" si="0"/>
        <v>11210</v>
      </c>
      <c r="N6" s="48">
        <f t="shared" si="0"/>
        <v>0</v>
      </c>
      <c r="O6" s="48">
        <f t="shared" si="0"/>
        <v>229</v>
      </c>
      <c r="P6" s="48">
        <f t="shared" si="0"/>
        <v>0</v>
      </c>
      <c r="Q6" s="48">
        <f t="shared" si="0"/>
        <v>0</v>
      </c>
      <c r="R6" s="48">
        <f t="shared" si="0"/>
        <v>0</v>
      </c>
      <c r="S6" s="48">
        <f t="shared" si="0"/>
        <v>0</v>
      </c>
      <c r="T6" s="48">
        <f t="shared" si="0"/>
        <v>0</v>
      </c>
      <c r="U6" s="48">
        <f t="shared" si="0"/>
        <v>0</v>
      </c>
      <c r="V6" s="48">
        <f t="shared" si="0"/>
        <v>0</v>
      </c>
      <c r="W6" s="29"/>
      <c r="X6" s="29"/>
      <c r="Y6" s="67"/>
      <c r="Z6" s="67"/>
      <c r="AA6" s="67"/>
      <c r="AB6" s="29"/>
    </row>
    <row r="7" s="12" customFormat="1" ht="58" customHeight="1" spans="1:28">
      <c r="A7" s="30" t="s">
        <v>33</v>
      </c>
      <c r="B7" s="31"/>
      <c r="C7" s="30" t="s">
        <v>34</v>
      </c>
      <c r="D7" s="30"/>
      <c r="E7" s="30"/>
      <c r="F7" s="30"/>
      <c r="G7" s="30"/>
      <c r="H7" s="30"/>
      <c r="I7" s="30"/>
      <c r="J7" s="30"/>
      <c r="K7" s="49">
        <f t="shared" ref="K7:O7" si="1">SUM(K8:K14)</f>
        <v>9087.7</v>
      </c>
      <c r="L7" s="49">
        <f t="shared" si="1"/>
        <v>9087.7</v>
      </c>
      <c r="M7" s="49">
        <f t="shared" si="1"/>
        <v>8858.7</v>
      </c>
      <c r="N7" s="49">
        <f t="shared" si="1"/>
        <v>0</v>
      </c>
      <c r="O7" s="49">
        <f t="shared" si="1"/>
        <v>229</v>
      </c>
      <c r="P7" s="30">
        <f t="shared" ref="N7:V7" si="2">SUM(P8:P8)</f>
        <v>0</v>
      </c>
      <c r="Q7" s="30">
        <f t="shared" si="2"/>
        <v>0</v>
      </c>
      <c r="R7" s="30">
        <f t="shared" si="2"/>
        <v>0</v>
      </c>
      <c r="S7" s="30">
        <f t="shared" si="2"/>
        <v>0</v>
      </c>
      <c r="T7" s="30">
        <f t="shared" si="2"/>
        <v>0</v>
      </c>
      <c r="U7" s="30">
        <f t="shared" si="2"/>
        <v>0</v>
      </c>
      <c r="V7" s="30">
        <f t="shared" si="2"/>
        <v>0</v>
      </c>
      <c r="W7" s="30"/>
      <c r="X7" s="30"/>
      <c r="Y7" s="68"/>
      <c r="Z7" s="68"/>
      <c r="AA7" s="68"/>
      <c r="AB7" s="30"/>
    </row>
    <row r="8" s="8" customFormat="1" ht="178.5" spans="1:28">
      <c r="A8" s="32">
        <v>1</v>
      </c>
      <c r="B8" s="32" t="s">
        <v>35</v>
      </c>
      <c r="C8" s="32" t="s">
        <v>36</v>
      </c>
      <c r="D8" s="32" t="s">
        <v>37</v>
      </c>
      <c r="E8" s="32" t="s">
        <v>38</v>
      </c>
      <c r="F8" s="32" t="s">
        <v>39</v>
      </c>
      <c r="G8" s="33" t="s">
        <v>40</v>
      </c>
      <c r="H8" s="33" t="s">
        <v>41</v>
      </c>
      <c r="I8" s="32" t="s">
        <v>42</v>
      </c>
      <c r="J8" s="32">
        <v>70000</v>
      </c>
      <c r="K8" s="32">
        <f>L8+S8+T8+U8+V8</f>
        <v>1700</v>
      </c>
      <c r="L8" s="32">
        <f>M8+N8+O8+P8+R8+Q8</f>
        <v>1700</v>
      </c>
      <c r="M8" s="32">
        <v>1700</v>
      </c>
      <c r="N8" s="32"/>
      <c r="O8" s="32"/>
      <c r="P8" s="32"/>
      <c r="Q8" s="32"/>
      <c r="R8" s="32"/>
      <c r="S8" s="32"/>
      <c r="T8" s="32"/>
      <c r="U8" s="32"/>
      <c r="V8" s="32"/>
      <c r="W8" s="32" t="s">
        <v>43</v>
      </c>
      <c r="X8" s="36" t="s">
        <v>44</v>
      </c>
      <c r="Y8" s="33" t="s">
        <v>45</v>
      </c>
      <c r="Z8" s="32" t="s">
        <v>46</v>
      </c>
      <c r="AA8" s="32" t="s">
        <v>47</v>
      </c>
      <c r="AB8" s="32" t="s">
        <v>48</v>
      </c>
    </row>
    <row r="9" s="8" customFormat="1" ht="409" customHeight="1" spans="1:28">
      <c r="A9" s="32">
        <v>2</v>
      </c>
      <c r="B9" s="32" t="s">
        <v>49</v>
      </c>
      <c r="C9" s="32" t="s">
        <v>50</v>
      </c>
      <c r="D9" s="32" t="s">
        <v>37</v>
      </c>
      <c r="E9" s="32" t="s">
        <v>51</v>
      </c>
      <c r="F9" s="32" t="s">
        <v>39</v>
      </c>
      <c r="G9" s="33" t="s">
        <v>52</v>
      </c>
      <c r="H9" s="34" t="s">
        <v>53</v>
      </c>
      <c r="I9" s="32" t="s">
        <v>54</v>
      </c>
      <c r="J9" s="32">
        <v>666233</v>
      </c>
      <c r="K9" s="32">
        <f>L9+S9+T9+V9</f>
        <v>229</v>
      </c>
      <c r="L9" s="32">
        <f>M9+N9+O9</f>
        <v>229</v>
      </c>
      <c r="M9" s="32"/>
      <c r="N9" s="32"/>
      <c r="O9" s="32">
        <v>229</v>
      </c>
      <c r="P9" s="32"/>
      <c r="Q9" s="32"/>
      <c r="R9" s="32"/>
      <c r="S9" s="32"/>
      <c r="T9" s="32"/>
      <c r="U9" s="32"/>
      <c r="V9" s="32"/>
      <c r="W9" s="32" t="s">
        <v>55</v>
      </c>
      <c r="X9" s="36" t="s">
        <v>56</v>
      </c>
      <c r="Y9" s="33" t="s">
        <v>57</v>
      </c>
      <c r="Z9" s="32" t="s">
        <v>46</v>
      </c>
      <c r="AA9" s="32" t="s">
        <v>47</v>
      </c>
      <c r="AB9" s="32" t="s">
        <v>58</v>
      </c>
    </row>
    <row r="10" s="8" customFormat="1" ht="409" customHeight="1" spans="1:28">
      <c r="A10" s="32"/>
      <c r="B10" s="32"/>
      <c r="C10" s="32"/>
      <c r="D10" s="32"/>
      <c r="E10" s="32"/>
      <c r="F10" s="32"/>
      <c r="G10" s="33"/>
      <c r="H10" s="34"/>
      <c r="I10" s="32"/>
      <c r="J10" s="32"/>
      <c r="K10" s="32"/>
      <c r="L10" s="32"/>
      <c r="M10" s="32"/>
      <c r="N10" s="32"/>
      <c r="O10" s="32"/>
      <c r="P10" s="32"/>
      <c r="Q10" s="32"/>
      <c r="R10" s="32"/>
      <c r="S10" s="32"/>
      <c r="T10" s="32"/>
      <c r="U10" s="32"/>
      <c r="V10" s="32"/>
      <c r="W10" s="32"/>
      <c r="X10" s="36"/>
      <c r="Y10" s="33"/>
      <c r="Z10" s="32"/>
      <c r="AA10" s="32"/>
      <c r="AB10" s="32"/>
    </row>
    <row r="11" s="13" customFormat="1" ht="409" customHeight="1" spans="1:28">
      <c r="A11" s="32"/>
      <c r="B11" s="32"/>
      <c r="C11" s="32"/>
      <c r="D11" s="32"/>
      <c r="E11" s="32"/>
      <c r="F11" s="32"/>
      <c r="G11" s="33"/>
      <c r="H11" s="34"/>
      <c r="I11" s="32"/>
      <c r="J11" s="32"/>
      <c r="K11" s="32"/>
      <c r="L11" s="32"/>
      <c r="M11" s="32"/>
      <c r="N11" s="32"/>
      <c r="O11" s="32"/>
      <c r="P11" s="32"/>
      <c r="Q11" s="32"/>
      <c r="R11" s="32"/>
      <c r="S11" s="32"/>
      <c r="T11" s="32"/>
      <c r="U11" s="32"/>
      <c r="V11" s="32"/>
      <c r="W11" s="32"/>
      <c r="X11" s="36"/>
      <c r="Y11" s="33"/>
      <c r="Z11" s="32"/>
      <c r="AA11" s="32"/>
      <c r="AB11" s="32"/>
    </row>
    <row r="12" s="8" customFormat="1" ht="204" spans="1:28">
      <c r="A12" s="32">
        <v>3</v>
      </c>
      <c r="B12" s="32" t="s">
        <v>59</v>
      </c>
      <c r="C12" s="32" t="s">
        <v>60</v>
      </c>
      <c r="D12" s="32" t="s">
        <v>37</v>
      </c>
      <c r="E12" s="32" t="s">
        <v>61</v>
      </c>
      <c r="F12" s="32" t="s">
        <v>39</v>
      </c>
      <c r="G12" s="33" t="s">
        <v>62</v>
      </c>
      <c r="H12" s="33" t="s">
        <v>63</v>
      </c>
      <c r="I12" s="32" t="s">
        <v>64</v>
      </c>
      <c r="J12" s="32">
        <v>38904.18</v>
      </c>
      <c r="K12" s="32">
        <f t="shared" ref="K12:K14" si="3">L12+S12+T12+U12+V12</f>
        <v>5811.7</v>
      </c>
      <c r="L12" s="32">
        <f t="shared" ref="L12:L14" si="4">M12+N12+O12+P12+Q12+R12</f>
        <v>5811.7</v>
      </c>
      <c r="M12" s="32">
        <f>3641+2170.7</f>
        <v>5811.7</v>
      </c>
      <c r="N12" s="32"/>
      <c r="O12" s="32"/>
      <c r="P12" s="32"/>
      <c r="Q12" s="32"/>
      <c r="R12" s="32"/>
      <c r="S12" s="32"/>
      <c r="T12" s="32"/>
      <c r="U12" s="32"/>
      <c r="V12" s="32"/>
      <c r="W12" s="32" t="s">
        <v>65</v>
      </c>
      <c r="X12" s="36" t="s">
        <v>66</v>
      </c>
      <c r="Y12" s="33" t="s">
        <v>67</v>
      </c>
      <c r="Z12" s="32" t="s">
        <v>46</v>
      </c>
      <c r="AA12" s="32" t="s">
        <v>47</v>
      </c>
      <c r="AB12" s="32" t="s">
        <v>68</v>
      </c>
    </row>
    <row r="13" s="8" customFormat="1" ht="127.5" spans="1:28">
      <c r="A13" s="32">
        <v>4</v>
      </c>
      <c r="B13" s="32" t="s">
        <v>69</v>
      </c>
      <c r="C13" s="32" t="s">
        <v>70</v>
      </c>
      <c r="D13" s="32" t="s">
        <v>37</v>
      </c>
      <c r="E13" s="32" t="s">
        <v>38</v>
      </c>
      <c r="F13" s="32" t="s">
        <v>39</v>
      </c>
      <c r="G13" s="33" t="s">
        <v>71</v>
      </c>
      <c r="H13" s="33" t="s">
        <v>72</v>
      </c>
      <c r="I13" s="32" t="s">
        <v>73</v>
      </c>
      <c r="J13" s="32">
        <v>228</v>
      </c>
      <c r="K13" s="32">
        <f t="shared" si="3"/>
        <v>397</v>
      </c>
      <c r="L13" s="32">
        <f t="shared" si="4"/>
        <v>397</v>
      </c>
      <c r="M13" s="32">
        <v>397</v>
      </c>
      <c r="N13" s="32"/>
      <c r="O13" s="32"/>
      <c r="P13" s="32"/>
      <c r="Q13" s="32"/>
      <c r="R13" s="32"/>
      <c r="S13" s="32"/>
      <c r="T13" s="32"/>
      <c r="U13" s="32"/>
      <c r="V13" s="32"/>
      <c r="W13" s="32" t="s">
        <v>74</v>
      </c>
      <c r="X13" s="36" t="s">
        <v>75</v>
      </c>
      <c r="Y13" s="33" t="s">
        <v>76</v>
      </c>
      <c r="Z13" s="32" t="s">
        <v>46</v>
      </c>
      <c r="AA13" s="32" t="s">
        <v>47</v>
      </c>
      <c r="AB13" s="32" t="s">
        <v>77</v>
      </c>
    </row>
    <row r="14" s="8" customFormat="1" ht="102" spans="1:28">
      <c r="A14" s="32">
        <v>5</v>
      </c>
      <c r="B14" s="32" t="s">
        <v>78</v>
      </c>
      <c r="C14" s="32" t="s">
        <v>79</v>
      </c>
      <c r="D14" s="32" t="s">
        <v>37</v>
      </c>
      <c r="E14" s="32" t="s">
        <v>80</v>
      </c>
      <c r="F14" s="32" t="s">
        <v>39</v>
      </c>
      <c r="G14" s="33" t="s">
        <v>81</v>
      </c>
      <c r="H14" s="33" t="s">
        <v>82</v>
      </c>
      <c r="I14" s="32" t="s">
        <v>83</v>
      </c>
      <c r="J14" s="32">
        <v>1</v>
      </c>
      <c r="K14" s="32">
        <f t="shared" si="3"/>
        <v>950</v>
      </c>
      <c r="L14" s="32">
        <f t="shared" si="4"/>
        <v>950</v>
      </c>
      <c r="M14" s="32">
        <v>950</v>
      </c>
      <c r="N14" s="32"/>
      <c r="O14" s="32"/>
      <c r="P14" s="32"/>
      <c r="Q14" s="32"/>
      <c r="R14" s="32"/>
      <c r="S14" s="32"/>
      <c r="T14" s="32"/>
      <c r="U14" s="32"/>
      <c r="V14" s="32"/>
      <c r="W14" s="32" t="s">
        <v>84</v>
      </c>
      <c r="X14" s="36" t="s">
        <v>85</v>
      </c>
      <c r="Y14" s="33" t="s">
        <v>86</v>
      </c>
      <c r="Z14" s="32" t="s">
        <v>46</v>
      </c>
      <c r="AA14" s="32" t="s">
        <v>47</v>
      </c>
      <c r="AB14" s="32" t="s">
        <v>77</v>
      </c>
    </row>
    <row r="15" s="14" customFormat="1" ht="100" customHeight="1" spans="1:28">
      <c r="A15" s="31" t="s">
        <v>87</v>
      </c>
      <c r="B15" s="31"/>
      <c r="C15" s="35" t="s">
        <v>88</v>
      </c>
      <c r="D15" s="35"/>
      <c r="E15" s="35"/>
      <c r="F15" s="35"/>
      <c r="G15" s="35"/>
      <c r="H15" s="35"/>
      <c r="I15" s="35"/>
      <c r="J15" s="35"/>
      <c r="K15" s="50">
        <f t="shared" ref="K15:V15" si="5">SUM(K16:K17)</f>
        <v>664.7</v>
      </c>
      <c r="L15" s="50">
        <f t="shared" si="5"/>
        <v>664.7</v>
      </c>
      <c r="M15" s="50">
        <f t="shared" si="5"/>
        <v>664.7</v>
      </c>
      <c r="N15" s="50">
        <f t="shared" si="5"/>
        <v>0</v>
      </c>
      <c r="O15" s="50">
        <f t="shared" si="5"/>
        <v>0</v>
      </c>
      <c r="P15" s="50">
        <f t="shared" si="5"/>
        <v>0</v>
      </c>
      <c r="Q15" s="50">
        <f t="shared" si="5"/>
        <v>0</v>
      </c>
      <c r="R15" s="50">
        <f t="shared" si="5"/>
        <v>0</v>
      </c>
      <c r="S15" s="50">
        <f t="shared" si="5"/>
        <v>0</v>
      </c>
      <c r="T15" s="50">
        <f t="shared" si="5"/>
        <v>0</v>
      </c>
      <c r="U15" s="50">
        <f t="shared" si="5"/>
        <v>0</v>
      </c>
      <c r="V15" s="50">
        <f t="shared" si="5"/>
        <v>0</v>
      </c>
      <c r="W15" s="50">
        <f>SUM(W16:W18)</f>
        <v>0</v>
      </c>
      <c r="X15" s="60"/>
      <c r="Y15" s="35"/>
      <c r="Z15" s="69"/>
      <c r="AA15" s="69"/>
      <c r="AB15" s="69"/>
    </row>
    <row r="16" s="8" customFormat="1" ht="127.5" spans="1:28">
      <c r="A16" s="32">
        <v>6</v>
      </c>
      <c r="B16" s="32" t="s">
        <v>89</v>
      </c>
      <c r="C16" s="32" t="s">
        <v>90</v>
      </c>
      <c r="D16" s="32" t="s">
        <v>88</v>
      </c>
      <c r="E16" s="36" t="s">
        <v>91</v>
      </c>
      <c r="F16" s="32" t="s">
        <v>39</v>
      </c>
      <c r="G16" s="36" t="s">
        <v>92</v>
      </c>
      <c r="H16" s="33" t="s">
        <v>93</v>
      </c>
      <c r="I16" s="32" t="s">
        <v>94</v>
      </c>
      <c r="J16" s="32">
        <v>3830</v>
      </c>
      <c r="K16" s="32">
        <f t="shared" ref="K16:K20" si="6">L16+S16+T16+U16+V16</f>
        <v>344.7</v>
      </c>
      <c r="L16" s="51">
        <f t="shared" ref="L16:L20" si="7">M16+N16+O16+P16+Q16+R16</f>
        <v>344.7</v>
      </c>
      <c r="M16" s="32">
        <v>344.7</v>
      </c>
      <c r="N16" s="52"/>
      <c r="O16" s="52"/>
      <c r="P16" s="52"/>
      <c r="Q16" s="52"/>
      <c r="R16" s="52"/>
      <c r="S16" s="51"/>
      <c r="T16" s="51"/>
      <c r="U16" s="51"/>
      <c r="V16" s="51"/>
      <c r="W16" s="32" t="s">
        <v>95</v>
      </c>
      <c r="X16" s="36" t="s">
        <v>96</v>
      </c>
      <c r="Y16" s="70" t="s">
        <v>97</v>
      </c>
      <c r="Z16" s="71" t="s">
        <v>46</v>
      </c>
      <c r="AA16" s="33" t="s">
        <v>47</v>
      </c>
      <c r="AB16" s="32" t="s">
        <v>48</v>
      </c>
    </row>
    <row r="17" s="15" customFormat="1" ht="178.5" spans="1:28">
      <c r="A17" s="32">
        <v>7</v>
      </c>
      <c r="B17" s="32" t="s">
        <v>98</v>
      </c>
      <c r="C17" s="37" t="s">
        <v>99</v>
      </c>
      <c r="D17" s="32" t="s">
        <v>88</v>
      </c>
      <c r="E17" s="32" t="s">
        <v>100</v>
      </c>
      <c r="F17" s="32" t="s">
        <v>39</v>
      </c>
      <c r="G17" s="36" t="s">
        <v>101</v>
      </c>
      <c r="H17" s="33" t="s">
        <v>102</v>
      </c>
      <c r="I17" s="32" t="s">
        <v>103</v>
      </c>
      <c r="J17" s="51">
        <v>4.8</v>
      </c>
      <c r="K17" s="32">
        <f t="shared" si="6"/>
        <v>320</v>
      </c>
      <c r="L17" s="51">
        <f t="shared" si="7"/>
        <v>320</v>
      </c>
      <c r="M17" s="32">
        <v>320</v>
      </c>
      <c r="N17" s="52"/>
      <c r="O17" s="52"/>
      <c r="P17" s="52"/>
      <c r="Q17" s="52"/>
      <c r="R17" s="52"/>
      <c r="S17" s="51"/>
      <c r="T17" s="51"/>
      <c r="U17" s="51"/>
      <c r="V17" s="51"/>
      <c r="W17" s="32" t="s">
        <v>104</v>
      </c>
      <c r="X17" s="36" t="s">
        <v>105</v>
      </c>
      <c r="Y17" s="33" t="s">
        <v>106</v>
      </c>
      <c r="Z17" s="71" t="s">
        <v>46</v>
      </c>
      <c r="AA17" s="33" t="s">
        <v>47</v>
      </c>
      <c r="AB17" s="32" t="s">
        <v>48</v>
      </c>
    </row>
    <row r="18" s="16" customFormat="1" ht="100" customHeight="1" spans="1:28">
      <c r="A18" s="31" t="s">
        <v>107</v>
      </c>
      <c r="B18" s="31"/>
      <c r="C18" s="30" t="s">
        <v>108</v>
      </c>
      <c r="D18" s="38"/>
      <c r="E18" s="38"/>
      <c r="F18" s="38"/>
      <c r="G18" s="38"/>
      <c r="H18" s="38"/>
      <c r="I18" s="38"/>
      <c r="J18" s="38"/>
      <c r="K18" s="40">
        <f t="shared" ref="K18:V18" si="8">SUM(K19:K20)</f>
        <v>721.6</v>
      </c>
      <c r="L18" s="40">
        <f t="shared" si="8"/>
        <v>721.6</v>
      </c>
      <c r="M18" s="40">
        <f t="shared" si="8"/>
        <v>721.6</v>
      </c>
      <c r="N18" s="40">
        <f t="shared" si="8"/>
        <v>0</v>
      </c>
      <c r="O18" s="40">
        <f t="shared" si="8"/>
        <v>0</v>
      </c>
      <c r="P18" s="40">
        <f t="shared" si="8"/>
        <v>0</v>
      </c>
      <c r="Q18" s="40">
        <f t="shared" si="8"/>
        <v>0</v>
      </c>
      <c r="R18" s="40">
        <f t="shared" si="8"/>
        <v>0</v>
      </c>
      <c r="S18" s="40">
        <f t="shared" si="8"/>
        <v>0</v>
      </c>
      <c r="T18" s="40">
        <f t="shared" si="8"/>
        <v>0</v>
      </c>
      <c r="U18" s="40">
        <f t="shared" si="8"/>
        <v>0</v>
      </c>
      <c r="V18" s="40">
        <f t="shared" si="8"/>
        <v>0</v>
      </c>
      <c r="W18" s="35"/>
      <c r="X18" s="61"/>
      <c r="Y18" s="72"/>
      <c r="Z18" s="72"/>
      <c r="AA18" s="72"/>
      <c r="AB18" s="38"/>
    </row>
    <row r="19" s="8" customFormat="1" ht="162" customHeight="1" spans="1:28">
      <c r="A19" s="32">
        <v>8</v>
      </c>
      <c r="B19" s="32" t="s">
        <v>109</v>
      </c>
      <c r="C19" s="37" t="s">
        <v>110</v>
      </c>
      <c r="D19" s="32" t="s">
        <v>111</v>
      </c>
      <c r="E19" s="32" t="s">
        <v>112</v>
      </c>
      <c r="F19" s="32" t="s">
        <v>39</v>
      </c>
      <c r="G19" s="39" t="s">
        <v>113</v>
      </c>
      <c r="H19" s="39" t="s">
        <v>114</v>
      </c>
      <c r="I19" s="53" t="s">
        <v>115</v>
      </c>
      <c r="J19" s="32">
        <v>1400</v>
      </c>
      <c r="K19" s="32">
        <f t="shared" si="6"/>
        <v>221.6</v>
      </c>
      <c r="L19" s="32">
        <f t="shared" si="7"/>
        <v>221.6</v>
      </c>
      <c r="M19" s="53">
        <v>221.6</v>
      </c>
      <c r="N19" s="52"/>
      <c r="O19" s="52"/>
      <c r="P19" s="52"/>
      <c r="Q19" s="52"/>
      <c r="R19" s="52"/>
      <c r="S19" s="32"/>
      <c r="T19" s="32"/>
      <c r="U19" s="32"/>
      <c r="V19" s="32"/>
      <c r="W19" s="32" t="s">
        <v>116</v>
      </c>
      <c r="X19" s="36" t="s">
        <v>117</v>
      </c>
      <c r="Y19" s="33" t="s">
        <v>118</v>
      </c>
      <c r="Z19" s="71" t="s">
        <v>46</v>
      </c>
      <c r="AA19" s="33" t="s">
        <v>47</v>
      </c>
      <c r="AB19" s="32" t="s">
        <v>48</v>
      </c>
    </row>
    <row r="20" s="8" customFormat="1" ht="178.5" spans="1:28">
      <c r="A20" s="32">
        <v>9</v>
      </c>
      <c r="B20" s="32" t="s">
        <v>119</v>
      </c>
      <c r="C20" s="37" t="s">
        <v>120</v>
      </c>
      <c r="D20" s="32" t="s">
        <v>108</v>
      </c>
      <c r="E20" s="32" t="s">
        <v>112</v>
      </c>
      <c r="F20" s="32" t="s">
        <v>39</v>
      </c>
      <c r="G20" s="39" t="s">
        <v>92</v>
      </c>
      <c r="H20" s="39" t="s">
        <v>121</v>
      </c>
      <c r="I20" s="53" t="s">
        <v>122</v>
      </c>
      <c r="J20" s="32">
        <v>8000</v>
      </c>
      <c r="K20" s="32">
        <f t="shared" si="6"/>
        <v>500</v>
      </c>
      <c r="L20" s="32">
        <f t="shared" si="7"/>
        <v>500</v>
      </c>
      <c r="M20" s="53">
        <v>500</v>
      </c>
      <c r="N20" s="52"/>
      <c r="O20" s="52"/>
      <c r="P20" s="52"/>
      <c r="Q20" s="52"/>
      <c r="R20" s="52"/>
      <c r="S20" s="32"/>
      <c r="T20" s="32"/>
      <c r="U20" s="32"/>
      <c r="V20" s="32"/>
      <c r="W20" s="32" t="s">
        <v>123</v>
      </c>
      <c r="X20" s="36" t="s">
        <v>124</v>
      </c>
      <c r="Y20" s="33" t="s">
        <v>125</v>
      </c>
      <c r="Z20" s="71" t="s">
        <v>46</v>
      </c>
      <c r="AA20" s="33" t="s">
        <v>47</v>
      </c>
      <c r="AB20" s="32" t="s">
        <v>126</v>
      </c>
    </row>
    <row r="21" s="16" customFormat="1" ht="100" customHeight="1" spans="1:28">
      <c r="A21" s="31" t="s">
        <v>127</v>
      </c>
      <c r="B21" s="30"/>
      <c r="C21" s="30" t="s">
        <v>128</v>
      </c>
      <c r="D21" s="38"/>
      <c r="E21" s="38"/>
      <c r="F21" s="38"/>
      <c r="G21" s="38"/>
      <c r="H21" s="38"/>
      <c r="I21" s="38"/>
      <c r="J21" s="38"/>
      <c r="K21" s="40">
        <f t="shared" ref="K21:V21" si="9">K22</f>
        <v>895</v>
      </c>
      <c r="L21" s="40">
        <f t="shared" si="9"/>
        <v>895</v>
      </c>
      <c r="M21" s="40">
        <f t="shared" si="9"/>
        <v>895</v>
      </c>
      <c r="N21" s="40">
        <f t="shared" si="9"/>
        <v>0</v>
      </c>
      <c r="O21" s="40">
        <f t="shared" si="9"/>
        <v>0</v>
      </c>
      <c r="P21" s="40">
        <f t="shared" si="9"/>
        <v>0</v>
      </c>
      <c r="Q21" s="40">
        <f t="shared" si="9"/>
        <v>0</v>
      </c>
      <c r="R21" s="40">
        <f t="shared" si="9"/>
        <v>0</v>
      </c>
      <c r="S21" s="40">
        <f t="shared" si="9"/>
        <v>0</v>
      </c>
      <c r="T21" s="40">
        <f t="shared" si="9"/>
        <v>0</v>
      </c>
      <c r="U21" s="40">
        <f t="shared" si="9"/>
        <v>0</v>
      </c>
      <c r="V21" s="40">
        <f t="shared" si="9"/>
        <v>0</v>
      </c>
      <c r="W21" s="38"/>
      <c r="X21" s="62"/>
      <c r="Y21" s="72"/>
      <c r="Z21" s="72"/>
      <c r="AA21" s="72"/>
      <c r="AB21" s="38"/>
    </row>
    <row r="22" s="8" customFormat="1" ht="127.5" spans="1:28">
      <c r="A22" s="32">
        <v>10</v>
      </c>
      <c r="B22" s="32" t="s">
        <v>129</v>
      </c>
      <c r="C22" s="32" t="s">
        <v>130</v>
      </c>
      <c r="D22" s="32" t="s">
        <v>128</v>
      </c>
      <c r="E22" s="32" t="s">
        <v>131</v>
      </c>
      <c r="F22" s="32" t="s">
        <v>39</v>
      </c>
      <c r="G22" s="33" t="s">
        <v>132</v>
      </c>
      <c r="H22" s="33" t="s">
        <v>133</v>
      </c>
      <c r="I22" s="51" t="s">
        <v>115</v>
      </c>
      <c r="J22" s="32">
        <v>10000</v>
      </c>
      <c r="K22" s="54">
        <f>L22+S22+T22+U22+V22</f>
        <v>895</v>
      </c>
      <c r="L22" s="54">
        <f>M22</f>
        <v>895</v>
      </c>
      <c r="M22" s="32">
        <v>895</v>
      </c>
      <c r="N22" s="52"/>
      <c r="O22" s="52"/>
      <c r="P22" s="52"/>
      <c r="Q22" s="52"/>
      <c r="R22" s="52"/>
      <c r="S22" s="32"/>
      <c r="T22" s="32"/>
      <c r="U22" s="32"/>
      <c r="V22" s="32"/>
      <c r="W22" s="32" t="s">
        <v>134</v>
      </c>
      <c r="X22" s="36" t="s">
        <v>135</v>
      </c>
      <c r="Y22" s="33" t="s">
        <v>136</v>
      </c>
      <c r="Z22" s="71" t="s">
        <v>46</v>
      </c>
      <c r="AA22" s="33" t="s">
        <v>47</v>
      </c>
      <c r="AB22" s="32" t="s">
        <v>48</v>
      </c>
    </row>
    <row r="23" s="17" customFormat="1" ht="100" customHeight="1" spans="1:28">
      <c r="A23" s="31" t="s">
        <v>137</v>
      </c>
      <c r="B23" s="31"/>
      <c r="C23" s="30" t="s">
        <v>138</v>
      </c>
      <c r="D23" s="40"/>
      <c r="E23" s="31"/>
      <c r="F23" s="31"/>
      <c r="G23" s="41"/>
      <c r="H23" s="41"/>
      <c r="I23" s="55"/>
      <c r="J23" s="31"/>
      <c r="K23" s="56">
        <f>K24</f>
        <v>70</v>
      </c>
      <c r="L23" s="56">
        <v>70</v>
      </c>
      <c r="M23" s="56">
        <v>70</v>
      </c>
      <c r="N23" s="56"/>
      <c r="O23" s="56"/>
      <c r="P23" s="56"/>
      <c r="Q23" s="56"/>
      <c r="R23" s="56"/>
      <c r="S23" s="56"/>
      <c r="T23" s="56"/>
      <c r="U23" s="63">
        <f>U24</f>
        <v>0</v>
      </c>
      <c r="V23" s="56"/>
      <c r="W23" s="31"/>
      <c r="X23" s="61"/>
      <c r="Y23" s="41"/>
      <c r="Z23" s="41"/>
      <c r="AA23" s="41"/>
      <c r="AB23" s="73"/>
    </row>
    <row r="24" s="18" customFormat="1" ht="102" spans="1:28">
      <c r="A24" s="32">
        <v>11</v>
      </c>
      <c r="B24" s="32" t="s">
        <v>139</v>
      </c>
      <c r="C24" s="32" t="s">
        <v>140</v>
      </c>
      <c r="D24" s="32" t="s">
        <v>138</v>
      </c>
      <c r="E24" s="32" t="s">
        <v>138</v>
      </c>
      <c r="F24" s="32" t="s">
        <v>39</v>
      </c>
      <c r="G24" s="33" t="s">
        <v>141</v>
      </c>
      <c r="H24" s="33" t="s">
        <v>142</v>
      </c>
      <c r="I24" s="51" t="s">
        <v>143</v>
      </c>
      <c r="J24" s="32">
        <v>1</v>
      </c>
      <c r="K24" s="54">
        <v>70</v>
      </c>
      <c r="L24" s="54">
        <v>70</v>
      </c>
      <c r="M24" s="32">
        <v>70</v>
      </c>
      <c r="N24" s="52"/>
      <c r="O24" s="52"/>
      <c r="P24" s="52"/>
      <c r="Q24" s="52"/>
      <c r="R24" s="52"/>
      <c r="S24" s="32"/>
      <c r="T24" s="32"/>
      <c r="U24" s="32"/>
      <c r="V24" s="32"/>
      <c r="W24" s="32" t="s">
        <v>144</v>
      </c>
      <c r="X24" s="36" t="s">
        <v>145</v>
      </c>
      <c r="Y24" s="33" t="s">
        <v>146</v>
      </c>
      <c r="Z24" s="71" t="s">
        <v>46</v>
      </c>
      <c r="AA24" s="33" t="s">
        <v>47</v>
      </c>
      <c r="AB24" s="32" t="s">
        <v>77</v>
      </c>
    </row>
    <row r="25" s="8" customFormat="1" customHeight="1" spans="3:27">
      <c r="C25" s="19"/>
      <c r="I25" s="20"/>
      <c r="J25" s="20"/>
      <c r="N25" s="21"/>
      <c r="O25" s="57"/>
      <c r="P25" s="21"/>
      <c r="Q25" s="21"/>
      <c r="R25" s="21"/>
      <c r="Y25" s="22"/>
      <c r="Z25" s="22"/>
      <c r="AA25" s="22"/>
    </row>
    <row r="26" customHeight="1" spans="10:10">
      <c r="J26" s="58"/>
    </row>
  </sheetData>
  <autoFilter ref="A5:XEY24"/>
  <mergeCells count="55">
    <mergeCell ref="A1:AB1"/>
    <mergeCell ref="A2:G2"/>
    <mergeCell ref="X2:AB2"/>
    <mergeCell ref="K3:V3"/>
    <mergeCell ref="L4:R4"/>
    <mergeCell ref="A6:C6"/>
    <mergeCell ref="A3:A5"/>
    <mergeCell ref="A9:A11"/>
    <mergeCell ref="B3:B5"/>
    <mergeCell ref="B9:B11"/>
    <mergeCell ref="C3:C5"/>
    <mergeCell ref="C9:C11"/>
    <mergeCell ref="D3:D5"/>
    <mergeCell ref="D9:D11"/>
    <mergeCell ref="E3:E5"/>
    <mergeCell ref="E9:E11"/>
    <mergeCell ref="F3:F5"/>
    <mergeCell ref="F9:F11"/>
    <mergeCell ref="G3:G5"/>
    <mergeCell ref="G9:G11"/>
    <mergeCell ref="H3:H5"/>
    <mergeCell ref="H9:H11"/>
    <mergeCell ref="I3:I5"/>
    <mergeCell ref="I9:I11"/>
    <mergeCell ref="J3:J5"/>
    <mergeCell ref="J9:J11"/>
    <mergeCell ref="K4:K5"/>
    <mergeCell ref="K9:K11"/>
    <mergeCell ref="L9:L11"/>
    <mergeCell ref="M9:M11"/>
    <mergeCell ref="N9:N11"/>
    <mergeCell ref="O9:O11"/>
    <mergeCell ref="P9:P11"/>
    <mergeCell ref="Q9:Q11"/>
    <mergeCell ref="R9:R11"/>
    <mergeCell ref="S4:S5"/>
    <mergeCell ref="S9:S11"/>
    <mergeCell ref="T4:T5"/>
    <mergeCell ref="T9:T11"/>
    <mergeCell ref="U4:U5"/>
    <mergeCell ref="U9:U11"/>
    <mergeCell ref="V4:V5"/>
    <mergeCell ref="V9:V11"/>
    <mergeCell ref="W3:W5"/>
    <mergeCell ref="W9:W11"/>
    <mergeCell ref="X3:X5"/>
    <mergeCell ref="X9:X11"/>
    <mergeCell ref="Y3:Y5"/>
    <mergeCell ref="Y9:Y11"/>
    <mergeCell ref="Z3:Z5"/>
    <mergeCell ref="Z9:Z11"/>
    <mergeCell ref="AA3:AA5"/>
    <mergeCell ref="AA9:AA11"/>
    <mergeCell ref="AB3:AB5"/>
    <mergeCell ref="AB9:AB11"/>
  </mergeCells>
  <printOptions horizontalCentered="1"/>
  <pageMargins left="0.196527777777778" right="0.15625" top="0.313888888888889" bottom="0.235416666666667" header="0.15625" footer="0.235416666666667"/>
  <pageSetup paperSize="9" scale="19" orientation="landscape" horizontalDpi="600"/>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C6:F11"/>
  <sheetViews>
    <sheetView workbookViewId="0">
      <selection activeCell="E10" sqref="E10"/>
    </sheetView>
  </sheetViews>
  <sheetFormatPr defaultColWidth="9" defaultRowHeight="13.5" outlineLevelCol="5"/>
  <cols>
    <col min="3" max="3" width="14.75" customWidth="1"/>
    <col min="6" max="6" width="12.625"/>
  </cols>
  <sheetData>
    <row r="6" ht="30" customHeight="1" spans="3:6">
      <c r="C6" s="4" t="s">
        <v>34</v>
      </c>
      <c r="D6">
        <v>11439</v>
      </c>
      <c r="E6">
        <v>9087.7</v>
      </c>
      <c r="F6" s="5">
        <f t="shared" ref="F6:F10" si="0">E6/D6</f>
        <v>0.794448815455897</v>
      </c>
    </row>
    <row r="7" ht="30" customHeight="1" spans="3:6">
      <c r="C7" s="6" t="s">
        <v>88</v>
      </c>
      <c r="D7">
        <v>11439</v>
      </c>
      <c r="E7">
        <v>664.7</v>
      </c>
      <c r="F7" s="5">
        <f t="shared" si="0"/>
        <v>0.0581082262435528</v>
      </c>
    </row>
    <row r="8" ht="30" customHeight="1" spans="3:6">
      <c r="C8" s="4" t="s">
        <v>108</v>
      </c>
      <c r="D8">
        <v>11439</v>
      </c>
      <c r="E8">
        <v>721.6</v>
      </c>
      <c r="F8" s="5">
        <f t="shared" si="0"/>
        <v>0.0630824372759857</v>
      </c>
    </row>
    <row r="9" ht="30" customHeight="1" spans="3:6">
      <c r="C9" s="4" t="s">
        <v>128</v>
      </c>
      <c r="D9">
        <v>11439</v>
      </c>
      <c r="E9">
        <v>895</v>
      </c>
      <c r="F9" s="5">
        <f t="shared" si="0"/>
        <v>0.0782411049916951</v>
      </c>
    </row>
    <row r="10" ht="30" customHeight="1" spans="3:6">
      <c r="C10" s="4" t="s">
        <v>138</v>
      </c>
      <c r="D10">
        <v>11439</v>
      </c>
      <c r="E10">
        <v>70</v>
      </c>
      <c r="F10" s="5">
        <f t="shared" si="0"/>
        <v>0.00611941603287001</v>
      </c>
    </row>
    <row r="11" ht="14.25" spans="3:3">
      <c r="C11" s="7"/>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D1:J13"/>
  <sheetViews>
    <sheetView workbookViewId="0">
      <selection activeCell="D17" sqref="D17"/>
    </sheetView>
  </sheetViews>
  <sheetFormatPr defaultColWidth="9" defaultRowHeight="13.5"/>
  <cols>
    <col min="1" max="3" width="9" style="1"/>
    <col min="4" max="4" width="55.75" style="1" customWidth="1"/>
    <col min="5" max="5" width="9" style="1"/>
    <col min="6" max="7" width="12.625" style="1"/>
    <col min="8" max="16384" width="9" style="1"/>
  </cols>
  <sheetData>
    <row r="1" s="1" customFormat="1" spans="4:4">
      <c r="D1" s="1" t="s">
        <v>147</v>
      </c>
    </row>
    <row r="2" s="1" customFormat="1" spans="4:7">
      <c r="D2" s="1" t="s">
        <v>148</v>
      </c>
      <c r="E2" s="1">
        <v>639621</v>
      </c>
      <c r="F2" s="2">
        <f t="shared" ref="F2:F13" si="0">E2/28</f>
        <v>22843.6071428571</v>
      </c>
      <c r="G2" s="2">
        <f t="shared" ref="G2:G13" si="1">F2*0.05</f>
        <v>1142.18035714286</v>
      </c>
    </row>
    <row r="3" s="1" customFormat="1" spans="4:7">
      <c r="D3" s="1" t="s">
        <v>149</v>
      </c>
      <c r="E3" s="1">
        <v>71811</v>
      </c>
      <c r="F3" s="2">
        <f t="shared" si="0"/>
        <v>2564.67857142857</v>
      </c>
      <c r="G3" s="2">
        <f t="shared" si="1"/>
        <v>128.233928571429</v>
      </c>
    </row>
    <row r="4" s="1" customFormat="1" spans="4:7">
      <c r="D4" s="1" t="s">
        <v>150</v>
      </c>
      <c r="E4" s="1">
        <v>63492</v>
      </c>
      <c r="F4" s="2">
        <f t="shared" si="0"/>
        <v>2267.57142857143</v>
      </c>
      <c r="G4" s="2">
        <f t="shared" si="1"/>
        <v>113.378571428571</v>
      </c>
    </row>
    <row r="5" s="1" customFormat="1" spans="4:7">
      <c r="D5" s="1" t="s">
        <v>151</v>
      </c>
      <c r="E5" s="1">
        <v>50528</v>
      </c>
      <c r="F5" s="2">
        <f t="shared" si="0"/>
        <v>1804.57142857143</v>
      </c>
      <c r="G5" s="2">
        <f t="shared" si="1"/>
        <v>90.2285714285714</v>
      </c>
    </row>
    <row r="6" s="1" customFormat="1" spans="4:7">
      <c r="D6" s="1" t="s">
        <v>152</v>
      </c>
      <c r="E6" s="1">
        <v>98716</v>
      </c>
      <c r="F6" s="2">
        <f t="shared" si="0"/>
        <v>3525.57142857143</v>
      </c>
      <c r="G6" s="2">
        <f t="shared" si="1"/>
        <v>176.278571428571</v>
      </c>
    </row>
    <row r="7" s="1" customFormat="1" spans="4:7">
      <c r="D7" s="1" t="s">
        <v>153</v>
      </c>
      <c r="E7" s="1">
        <v>116100</v>
      </c>
      <c r="F7" s="2">
        <f t="shared" si="0"/>
        <v>4146.42857142857</v>
      </c>
      <c r="G7" s="3">
        <f t="shared" si="1"/>
        <v>207.321428571429</v>
      </c>
    </row>
    <row r="8" s="1" customFormat="1" spans="4:10">
      <c r="D8" s="1" t="s">
        <v>154</v>
      </c>
      <c r="E8" s="1">
        <v>16974</v>
      </c>
      <c r="F8" s="2">
        <f t="shared" si="0"/>
        <v>606.214285714286</v>
      </c>
      <c r="G8" s="3">
        <f t="shared" si="1"/>
        <v>30.3107142857143</v>
      </c>
      <c r="J8" s="1">
        <f>229-207</f>
        <v>22</v>
      </c>
    </row>
    <row r="9" s="1" customFormat="1" spans="4:7">
      <c r="D9" s="1" t="s">
        <v>155</v>
      </c>
      <c r="E9" s="1">
        <v>61594</v>
      </c>
      <c r="F9" s="2">
        <f t="shared" si="0"/>
        <v>2199.78571428571</v>
      </c>
      <c r="G9" s="2">
        <f t="shared" si="1"/>
        <v>109.989285714286</v>
      </c>
    </row>
    <row r="10" s="1" customFormat="1" spans="4:7">
      <c r="D10" s="1" t="s">
        <v>156</v>
      </c>
      <c r="E10" s="1">
        <v>93968</v>
      </c>
      <c r="F10" s="2">
        <f t="shared" si="0"/>
        <v>3356</v>
      </c>
      <c r="G10" s="2">
        <f t="shared" si="1"/>
        <v>167.8</v>
      </c>
    </row>
    <row r="11" s="1" customFormat="1" spans="4:7">
      <c r="D11" s="1" t="s">
        <v>157</v>
      </c>
      <c r="E11" s="1">
        <v>1946</v>
      </c>
      <c r="F11" s="2">
        <f t="shared" si="0"/>
        <v>69.5</v>
      </c>
      <c r="G11" s="2">
        <f t="shared" si="1"/>
        <v>3.475</v>
      </c>
    </row>
    <row r="12" s="1" customFormat="1" spans="4:7">
      <c r="D12" s="1" t="s">
        <v>158</v>
      </c>
      <c r="E12" s="1">
        <v>48963</v>
      </c>
      <c r="F12" s="2">
        <f t="shared" si="0"/>
        <v>1748.67857142857</v>
      </c>
      <c r="G12" s="2">
        <f t="shared" si="1"/>
        <v>87.4339285714286</v>
      </c>
    </row>
    <row r="13" s="1" customFormat="1" spans="4:7">
      <c r="D13" s="1" t="s">
        <v>159</v>
      </c>
      <c r="E13" s="1">
        <v>15529</v>
      </c>
      <c r="F13" s="2">
        <f t="shared" si="0"/>
        <v>554.607142857143</v>
      </c>
      <c r="G13" s="2">
        <f t="shared" si="1"/>
        <v>27.7303571428571</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2024年第二批总</vt: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kshl</dc:creator>
  <cp:lastModifiedBy>Administrator</cp:lastModifiedBy>
  <dcterms:created xsi:type="dcterms:W3CDTF">2018-02-11T03:18:00Z</dcterms:created>
  <cp:lastPrinted>2019-05-16T04:47:00Z</cp:lastPrinted>
  <dcterms:modified xsi:type="dcterms:W3CDTF">2024-10-22T05:52:37Z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2052-10.8.0.5648</vt:lpwstr>
  </property>
  <property fmtid="{D5CDD505-2E9C-101B-9397-08002B2CF9AE}" pid="3" name="KSOReadingLayout">
    <vt:bool>true</vt:bool>
  </property>
  <property fmtid="{D5CDD505-2E9C-101B-9397-08002B2CF9AE}" pid="4" name="ICV">
    <vt:lpwstr>6D2397A11CFF490D80B9825CD5112B6B</vt:lpwstr>
  </property>
</Properties>
</file>