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definedNames>
    <definedName name="_xlnm._FilterDatabase" localSheetId="0" hidden="1">Sheet1!$A$3:$XFB$139</definedName>
    <definedName name="_xlnm.Print_Titles" localSheetId="0">Sheet1!$1:$5</definedName>
    <definedName name="_xlnm.Print_Area" localSheetId="0">Sheet1!$A$1:$Y$139</definedName>
  </definedNames>
  <calcPr calcId="144525"/>
</workbook>
</file>

<file path=xl/sharedStrings.xml><?xml version="1.0" encoding="utf-8"?>
<sst xmlns="http://schemas.openxmlformats.org/spreadsheetml/2006/main" count="638">
  <si>
    <t>伽师县2024年度巩固拓展脱贫攻坚成果和乡村振兴项目库中期调整汇总表</t>
  </si>
  <si>
    <t>填报单位（盖章）：中共伽师县委农村工作领导小组</t>
  </si>
  <si>
    <t>填报时间：2024年7月30日</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</si>
  <si>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</si>
  <si>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</si>
  <si>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</si>
  <si>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</si>
  <si>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</si>
  <si>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</si>
  <si>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</si>
  <si>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</si>
  <si>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</si>
  <si>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</si>
  <si>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</si>
  <si>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</si>
  <si>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</si>
  <si>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</si>
  <si>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备注</t>
  </si>
  <si>
    <t>合计</t>
  </si>
  <si>
    <t>财政衔接资金</t>
  </si>
  <si>
    <t>其他资金</t>
  </si>
  <si>
    <t>小计</t>
  </si>
  <si>
    <t>巩固拓展脱贫攻坚成果和乡村振兴</t>
  </si>
  <si>
    <t>以工
代赈</t>
  </si>
  <si>
    <t>少数
民族
发展</t>
  </si>
  <si>
    <t>欠发达
国有
农场</t>
  </si>
  <si>
    <t>欠发达
国有
林场</t>
  </si>
  <si>
    <t>欠发达
国有
牧场</t>
  </si>
  <si>
    <t>其他涉农
整合资金</t>
  </si>
  <si>
    <t>地方政府
债券资金</t>
  </si>
  <si>
    <t>一</t>
  </si>
  <si>
    <t>产业增收</t>
  </si>
  <si>
    <t>jsx202401</t>
  </si>
  <si>
    <t>伽师县2023年克孜勒博依镇乡村振兴就业创业基地建设项目</t>
  </si>
  <si>
    <t>产业发展</t>
  </si>
  <si>
    <t>市场建设和农村物流</t>
  </si>
  <si>
    <t>新建</t>
  </si>
  <si>
    <t>克孜勒博依镇先拜巴扎（1）村</t>
  </si>
  <si>
    <t>在克孜勒博依镇先拜巴扎（1）村集中连片建设3280平方米就业创业基地，配套水电路、消防、采暖、污水管网、污水处理设施等附属设施等，资产归村集体所有，总投资1300万元。受益村：阿娜尔库勒（5）村、阔什艾日克（7）村、英阿依马克（11）村、吾斯塘博依（12）村、克孜勒巴依拉克（14）村、英买里（16）村、巴什乔拉克（18）村、托万阿热克什拉克（20）村、古力巴格（22）村、阿依丁（26）村、喀拉央塔克（31）村。</t>
  </si>
  <si>
    <t>平方米</t>
  </si>
  <si>
    <t>商工局</t>
  </si>
  <si>
    <t>胡晓亮</t>
  </si>
  <si>
    <t>社会效益：带动群众就业创业热情，增强商业氛围。
经济效益：增加村集体收入，预计资产收入40万元以上，带动&gt;30名脱贫人口就业。</t>
  </si>
  <si>
    <t>jsx202402</t>
  </si>
  <si>
    <t>伽师县西克尔库勒镇就业创业基地建设项目</t>
  </si>
  <si>
    <t>西克尔库勒镇西克尔村</t>
  </si>
  <si>
    <t>在西克尔库勒镇西克尔村建设占地21亩，10587平方米就业创业基地，配套水电路、消防、采暖、污水管网、污水处理设施等附属设施等，资产归村集体所有，总投资2970万元。</t>
  </si>
  <si>
    <t>西克尔库勒镇人民政府</t>
  </si>
  <si>
    <t>图尔荪·阿卜杜喀迪尔</t>
  </si>
  <si>
    <t>社会效益:带动群众就业创业热情，增强商业氛围。
经济效益：增加村集体收入，预计资产收入40万元以上，带动&gt;30名脱贫人口就业。</t>
  </si>
  <si>
    <t>jsx202403</t>
  </si>
  <si>
    <t>伽师县玉代克力克乡就业创业基地建设项目</t>
  </si>
  <si>
    <t>玉代克力克乡巴扎（5）村</t>
  </si>
  <si>
    <t>在玉代克力克乡巴扎（5）村集中连片建设乡村振兴就业创业基地，新建两层商铺，面积约1500平方米，配套上下供排水、室内外电路、变压器等电力设备、消防设备、采暖设备（空气源）、地面硬化、污水管网连接等附属设施，总投资700万元。资产归玉代克力克乡堂来恰普提(1)村、百合提(2)村、阿娜尔(3)村、多兰买里斯(6)村、买代尼亚提买里斯(7)村、英买里(11)村、英艾日克(12)村7个村集体所有。</t>
  </si>
  <si>
    <t>玉代克力克乡人民政府</t>
  </si>
  <si>
    <t>门晓鹏</t>
  </si>
  <si>
    <t>社会效益:带动群众就业创业热情，增强商业氛围。
经济效益：增加村集体收入，预计资产收入20万元以上，带动&gt;20名脱贫人口就业。</t>
  </si>
  <si>
    <t>jsx202404</t>
  </si>
  <si>
    <t>伽师县克孜勒博依镇就业基地附属配套项目</t>
  </si>
  <si>
    <t>产业基地</t>
  </si>
  <si>
    <t xml:space="preserve"> 对克孜勒博依镇先拜巴扎（1）村就业创业基地完善附属配套：1、铺设给水管网（DN150）70米，排水管网（DN300）670米，消防管网（DN150）580米；架设10KV电缆线1220米，安装室外强电线路1730米，弱电线路1130米，地面硬化6640平方米等附属。</t>
  </si>
  <si>
    <t>村</t>
  </si>
  <si>
    <t>克孜勒博依镇人民政府</t>
  </si>
  <si>
    <t>黄龙</t>
  </si>
  <si>
    <t>社会效益:完善产业基地附属设施，提高基地运行效率。
经济效益：带动脱贫人口就业。</t>
  </si>
  <si>
    <t>jsx202450</t>
  </si>
  <si>
    <t>伽师县巴仁镇大棚附属配套项目</t>
  </si>
  <si>
    <t>巴仁镇巴合其（8）村</t>
  </si>
  <si>
    <t>对巴仁镇巴合其（8）村大棚配套电力设施，购置变压器等整套配电设施，总投资25万元。</t>
  </si>
  <si>
    <t>巴仁镇人民政府</t>
  </si>
  <si>
    <t>商展慧</t>
  </si>
  <si>
    <t>jsx202451</t>
  </si>
  <si>
    <t>伽师县古勒鲁克乡就业基地附属配套项目</t>
  </si>
  <si>
    <t>古勒鲁克乡阿勒克库勒（10）村</t>
  </si>
  <si>
    <t>对古勒鲁克乡就业创业基地完善附属配套设施，完善地坪硬化500平方米、安防设施，水电等附属。总投资360万元。</t>
  </si>
  <si>
    <t>古勒鲁克乡人民政府</t>
  </si>
  <si>
    <t>吴应韬</t>
  </si>
  <si>
    <t>jsx202405</t>
  </si>
  <si>
    <t>伽师县江巴孜乡产业发展基础设施配套项目</t>
  </si>
  <si>
    <t>产业园</t>
  </si>
  <si>
    <t>江巴孜乡16村、22村、24村</t>
  </si>
  <si>
    <r>
      <rPr>
        <sz val="20"/>
        <rFont val="方正仿宋_GBK"/>
        <charset val="134"/>
      </rPr>
      <t>为保障江巴孜乡3个村粮食作物、伽师瓜、新梅、杏子的用水安全，减少水资源浪费和群众投入，解决制约产业高质量发展的瓶颈问题，完善3条供水设施防渗改建及渠系配套建筑物，长度8.336km，设计流量1.0～0.3m</t>
    </r>
    <r>
      <rPr>
        <sz val="20"/>
        <rFont val="宋体"/>
        <charset val="134"/>
      </rPr>
      <t>³</t>
    </r>
    <r>
      <rPr>
        <sz val="20"/>
        <rFont val="方正仿宋_GBK"/>
        <charset val="134"/>
      </rPr>
      <t>/s，计划投资916万元。
1、江巴孜乡克其克布鲁胡其（24）村1组长度1.613km，设计流量0.5～0.3m</t>
    </r>
    <r>
      <rPr>
        <sz val="20"/>
        <rFont val="宋体"/>
        <charset val="134"/>
      </rPr>
      <t>³</t>
    </r>
    <r>
      <rPr>
        <sz val="20"/>
        <rFont val="方正仿宋_GBK"/>
        <charset val="134"/>
      </rPr>
      <t>/s，总资金177万元；
2、江巴孜乡布鲁胡其（16）村长度2.429km，设计流量0.8～0.5m</t>
    </r>
    <r>
      <rPr>
        <sz val="20"/>
        <rFont val="宋体"/>
        <charset val="134"/>
      </rPr>
      <t>³</t>
    </r>
    <r>
      <rPr>
        <sz val="20"/>
        <rFont val="方正仿宋_GBK"/>
        <charset val="134"/>
      </rPr>
      <t>/s，总资金267万元；
3、江巴孜乡克其克江巴孜（22）村长度4.294km，设计流量1.0～0.7m</t>
    </r>
    <r>
      <rPr>
        <sz val="20"/>
        <rFont val="宋体"/>
        <charset val="134"/>
      </rPr>
      <t>³</t>
    </r>
    <r>
      <rPr>
        <sz val="20"/>
        <rFont val="方正仿宋_GBK"/>
        <charset val="134"/>
      </rPr>
      <t>/s，总资金472万元。</t>
    </r>
  </si>
  <si>
    <t>公里</t>
  </si>
  <si>
    <t>水利局、江巴孜乡人民政府</t>
  </si>
  <si>
    <t>王军辉、尚兆伟</t>
  </si>
  <si>
    <t>社会效益：完善产业基础设施，改善农业灌溉条件，促进产业发展，扶持&gt;100名脱贫人口发展产业。
经济效益:项目区农民工通过投劳获取酬金，提升家庭经济收入；通过完善基础设施，提高农产品产量，提高农户收入。</t>
  </si>
  <si>
    <t>社会效益：完善产业基础设施，改善农业灌溉条件，促进产业发展，扶持&gt;90名脱贫人口发展产业。
经济效益:项目区农民工通过投劳获取酬金，提升家庭经济收入；通过完善基础设施，提高农产品产量，提高农户收入。</t>
  </si>
  <si>
    <t>jsx202406</t>
  </si>
  <si>
    <t>伽师县卧里托格拉克镇产业发展基础设施配套项目</t>
  </si>
  <si>
    <t>卧里托格拉克镇30村、31村</t>
  </si>
  <si>
    <r>
      <rPr>
        <sz val="20"/>
        <rFont val="方正仿宋_GBK"/>
        <charset val="134"/>
      </rPr>
      <t>为保障卧里托格拉克镇2个村粮食作物、伽师瓜、新梅的用水安全，减少水资源浪费和群众投入，解决制约产业高质量发展的瓶颈问题，完善2条供水设施防渗改建及渠系配套建筑物，长度7.538km，设计流量0.99～0.25m</t>
    </r>
    <r>
      <rPr>
        <sz val="20"/>
        <rFont val="宋体"/>
        <charset val="134"/>
      </rPr>
      <t>³</t>
    </r>
    <r>
      <rPr>
        <sz val="20"/>
        <rFont val="方正仿宋_GBK"/>
        <charset val="134"/>
      </rPr>
      <t>/s，计划总投资829万元。
1、卧里托格拉克镇阿克吾斯堂（30）村长度3.556km，设计流量0.67～0.25m</t>
    </r>
    <r>
      <rPr>
        <sz val="20"/>
        <rFont val="宋体"/>
        <charset val="134"/>
      </rPr>
      <t>³</t>
    </r>
    <r>
      <rPr>
        <sz val="20"/>
        <rFont val="方正仿宋_GBK"/>
        <charset val="134"/>
      </rPr>
      <t>/s，总资金391万元；
2、卧里托格拉克镇阿亚格阔什库勒（31）村长度3.982km，设计流量0.95～0.25m</t>
    </r>
    <r>
      <rPr>
        <sz val="20"/>
        <rFont val="宋体"/>
        <charset val="134"/>
      </rPr>
      <t>³</t>
    </r>
    <r>
      <rPr>
        <sz val="20"/>
        <rFont val="方正仿宋_GBK"/>
        <charset val="134"/>
      </rPr>
      <t>/s，总资金438万元。</t>
    </r>
  </si>
  <si>
    <t>水利局、卧里托格拉克镇人民政府</t>
  </si>
  <si>
    <t>王军辉、王新生</t>
  </si>
  <si>
    <t>社会效益：完善产业基础设施，改善农业灌溉条件，促进产业发展，扶持&gt;250名脱贫人口发展产业。
经济效益:项目区农民工通过投劳获取酬金，提升家庭经济收入；通过完善基础设施，提高农产品产量，提高农户收入。</t>
  </si>
  <si>
    <t>社会效益：完善产业基础设施，改善农业灌溉条件，促进产业发展，扶持&gt;80名脱贫人口发展产业。
经济效益:项目区农民工通过投劳获取酬金，提升家庭经济收入；通过完善基础设施，提高农产品产量，提高农户收入。</t>
  </si>
  <si>
    <t>jsx202407</t>
  </si>
  <si>
    <t>伽师县克孜勒博依镇产业发展基础设施配套项目</t>
  </si>
  <si>
    <t>克孜勒博依镇13村、19村、30村、34村</t>
  </si>
  <si>
    <r>
      <rPr>
        <sz val="20"/>
        <rFont val="方正仿宋_GBK"/>
        <charset val="134"/>
      </rPr>
      <t>为保障克孜勒博依镇3个村粮食作物、伽师瓜、新梅的用水安全，减少水资源浪费和群众投入，解决制约产业高质量发展的瓶颈问题，完善3条供水渠系及配套建筑物，长度10.65km，设计流量0.5～0.2m</t>
    </r>
    <r>
      <rPr>
        <sz val="20"/>
        <rFont val="宋体"/>
        <charset val="134"/>
      </rPr>
      <t>³</t>
    </r>
    <r>
      <rPr>
        <sz val="20"/>
        <rFont val="方正仿宋_GBK"/>
        <charset val="134"/>
      </rPr>
      <t>/s，计划总投资1172万元。
1、克孜勒博依镇科克通鲁克（34）村长度4.285km，设计流量0.33m</t>
    </r>
    <r>
      <rPr>
        <sz val="20"/>
        <rFont val="宋体"/>
        <charset val="134"/>
      </rPr>
      <t>³</t>
    </r>
    <r>
      <rPr>
        <sz val="20"/>
        <rFont val="方正仿宋_GBK"/>
        <charset val="134"/>
      </rPr>
      <t>/s ，总资金471万元；
2、克孜勒博依镇却勒库勒（13）村长度3.488km，设计流量0.4～0.2m</t>
    </r>
    <r>
      <rPr>
        <sz val="20"/>
        <rFont val="宋体"/>
        <charset val="134"/>
      </rPr>
      <t>³</t>
    </r>
    <r>
      <rPr>
        <sz val="20"/>
        <rFont val="方正仿宋_GBK"/>
        <charset val="134"/>
      </rPr>
      <t>/s，总资金384万元；
3、克孜勒博依镇坎迪尔勒克（19）村长度2.877km，设计流量0.2m</t>
    </r>
    <r>
      <rPr>
        <sz val="20"/>
        <rFont val="宋体"/>
        <charset val="134"/>
      </rPr>
      <t>³</t>
    </r>
    <r>
      <rPr>
        <sz val="20"/>
        <rFont val="方正仿宋_GBK"/>
        <charset val="134"/>
      </rPr>
      <t>/s ，总资金317万元。</t>
    </r>
  </si>
  <si>
    <t>水利局、克孜勒博依镇人民政府</t>
  </si>
  <si>
    <t>王军辉、黄龙</t>
  </si>
  <si>
    <t>社会效益：完善产业基础设施，改善农业灌溉条件，促进产业发展，扶持&gt;200名脱贫人口发展产业。
经济效益:项目区农民工通过投劳获取酬金，提升家庭经济收入；通过完善基础设施，提高农产品产量，提高农户收入。</t>
  </si>
  <si>
    <t>社会效益：完善产业基础设施，改善农业灌溉条件，促进产业发展，扶持&gt;120名脱贫人口发展产业。
经济效益:项目区农民工通过投劳获取酬金，提升家庭经济收入；通过完善基础设施，提高农产品产量，提高农户收入。</t>
  </si>
  <si>
    <t>jsx202408</t>
  </si>
  <si>
    <t>伽师县米夏乡产业发展基础设施配套项目</t>
  </si>
  <si>
    <t>米夏乡6村、19村</t>
  </si>
  <si>
    <r>
      <rPr>
        <sz val="20"/>
        <rFont val="方正仿宋_GBK"/>
        <charset val="134"/>
      </rPr>
      <t>为保障米夏乡2个村粮食作物、伽师瓜、新梅的用水安全，减少水资源浪费和群众投入，解决制约产业高质量发展的瓶颈问题，完善2条供水渠系及配套建筑物，防渗长度10.096km，设计流量0.4-0.2m</t>
    </r>
    <r>
      <rPr>
        <sz val="20"/>
        <rFont val="宋体"/>
        <charset val="134"/>
      </rPr>
      <t>³</t>
    </r>
    <r>
      <rPr>
        <sz val="20"/>
        <rFont val="方正仿宋_GBK"/>
        <charset val="134"/>
      </rPr>
      <t>/s，计划总投资1090万元。
1、米夏乡米夏（6）村长度7.046km，设计流量0.2m</t>
    </r>
    <r>
      <rPr>
        <sz val="20"/>
        <rFont val="宋体"/>
        <charset val="134"/>
      </rPr>
      <t>³</t>
    </r>
    <r>
      <rPr>
        <sz val="20"/>
        <rFont val="方正仿宋_GBK"/>
        <charset val="134"/>
      </rPr>
      <t>/s-0.4m</t>
    </r>
    <r>
      <rPr>
        <sz val="20"/>
        <rFont val="宋体"/>
        <charset val="134"/>
      </rPr>
      <t>³</t>
    </r>
    <r>
      <rPr>
        <sz val="20"/>
        <rFont val="方正仿宋_GBK"/>
        <charset val="134"/>
      </rPr>
      <t>/s，总资金755万元；
2、米夏乡阿亚格英温（19）村长度3.05km，设计流量0.3m</t>
    </r>
    <r>
      <rPr>
        <sz val="20"/>
        <rFont val="宋体"/>
        <charset val="134"/>
      </rPr>
      <t>³</t>
    </r>
    <r>
      <rPr>
        <sz val="20"/>
        <rFont val="方正仿宋_GBK"/>
        <charset val="134"/>
      </rPr>
      <t>/s，总资金335万元；</t>
    </r>
  </si>
  <si>
    <t>水利局、米夏乡人民政府</t>
  </si>
  <si>
    <t>王军辉、郭振</t>
  </si>
  <si>
    <t>社会效益：完善产业基础设施，改善农业灌溉条件，促进产业发展，扶持&gt;300名脱贫人口发展产产业。
经济效益：项目区农民工通过投劳获取酬金，提升家庭经济收入；通过完善基础设施，提高农产品产量，提高农户收入。</t>
  </si>
  <si>
    <t>社会效益：完善产业基础设施，改善农业灌溉条件，促进产业发展，扶持&gt;100名脱贫人口发展产业。
经济效益：项目区农民工通过投劳获取酬金，提升家庭经济收入；通过完善基础设施，提高农产品产量，提高农户收入。</t>
  </si>
  <si>
    <t>jsx202409</t>
  </si>
  <si>
    <t>伽师县和夏阿瓦提镇产业发展基础设施配套项目</t>
  </si>
  <si>
    <t xml:space="preserve">
和夏阿瓦提镇22村、37村、38村、40村
</t>
  </si>
  <si>
    <t>为保障和夏阿瓦提镇4个村粮食作物、伽师瓜、新梅的用水安全，减少水资源浪费和群众投入，解决制约产业高质量发展的瓶颈问题，完善4条供水渠系及配套建筑物，长度11.58km，设计流量0.2-0.35m3/s，计划投资1332.95万元。
1、和夏阿瓦提镇色满（22）村防渗渠 ，防渗长度1.009km，设计流量0.3m3/s ，总资金116.14万元。
2、和夏阿瓦提镇代里亚博依（37）村防渗渠 ，防渗长度4.114km，设计流量0.2m3/s，总资金473.55万元；
3、和夏阿瓦提镇排孜瓦提艾日克（40）村防渗渠 ，防渗长度4.635km，设计流量0.35m3/s ，总资金533.52万元。
4、和夏阿瓦提镇欧吐拉巴格恰（38）村防渗渠，防渗长度1.822km，设计流量0.3m3/s ，总资金209.73万元。</t>
  </si>
  <si>
    <t>水利局、和夏阿瓦提镇人民政府</t>
  </si>
  <si>
    <t>王军辉、王江锋</t>
  </si>
  <si>
    <t>社会效益：完善产业基础设施，改善农业灌溉条件，促进产业发展，扶持&gt;130名脱贫人口发展产业。
经济效益:项目区农民工通过投劳获取酬金，提升家庭经济收入；通过完善基础设施，提高农产品产量，提高农户收入。</t>
  </si>
  <si>
    <t>jsx202410</t>
  </si>
  <si>
    <t>伽师县西克尔库勒镇产业发展基础设施配套项目</t>
  </si>
  <si>
    <t>西克尔镇8村、9村、10村</t>
  </si>
  <si>
    <r>
      <rPr>
        <sz val="20"/>
        <rFont val="方正仿宋_GBK"/>
        <charset val="134"/>
      </rPr>
      <t>为保障西克尔镇3个村粮食作物、伽师瓜、新梅的用水安全，减少水资源浪费和群众投入，解决制约产业高质量发展的瓶颈问题，完善3条供水渠系及配套建筑物，长度17.764km，设计流量0.26-0.82m</t>
    </r>
    <r>
      <rPr>
        <sz val="20"/>
        <rFont val="宋体"/>
        <charset val="134"/>
      </rPr>
      <t>³</t>
    </r>
    <r>
      <rPr>
        <sz val="20"/>
        <rFont val="方正仿宋_GBK"/>
        <charset val="134"/>
      </rPr>
      <t>/s，计划投资1953万元。
1、西克尔镇尤古买希勒克（10）村、和谐（8）村4.256km，设计流量0.34m</t>
    </r>
    <r>
      <rPr>
        <sz val="20"/>
        <rFont val="宋体"/>
        <charset val="134"/>
      </rPr>
      <t>³</t>
    </r>
    <r>
      <rPr>
        <sz val="20"/>
        <rFont val="方正仿宋_GBK"/>
        <charset val="134"/>
      </rPr>
      <t>/s-0.82m</t>
    </r>
    <r>
      <rPr>
        <sz val="20"/>
        <rFont val="宋体"/>
        <charset val="134"/>
      </rPr>
      <t>³</t>
    </r>
    <r>
      <rPr>
        <sz val="20"/>
        <rFont val="方正仿宋_GBK"/>
        <charset val="134"/>
      </rPr>
      <t>/s，总资金468万元；
2、西克尔镇尤古买希勒克（10）村7.325km，设计流量0.28m</t>
    </r>
    <r>
      <rPr>
        <sz val="20"/>
        <rFont val="宋体"/>
        <charset val="134"/>
      </rPr>
      <t>³</t>
    </r>
    <r>
      <rPr>
        <sz val="20"/>
        <rFont val="方正仿宋_GBK"/>
        <charset val="134"/>
      </rPr>
      <t>/s-0.7m</t>
    </r>
    <r>
      <rPr>
        <sz val="20"/>
        <rFont val="宋体"/>
        <charset val="134"/>
      </rPr>
      <t>³</t>
    </r>
    <r>
      <rPr>
        <sz val="20"/>
        <rFont val="方正仿宋_GBK"/>
        <charset val="134"/>
      </rPr>
      <t>/s，总资金805万元；
3、西克尔镇尤古买希勒克（10）村6.183km，设计流量0.26m</t>
    </r>
    <r>
      <rPr>
        <sz val="20"/>
        <rFont val="宋体"/>
        <charset val="134"/>
      </rPr>
      <t>³</t>
    </r>
    <r>
      <rPr>
        <sz val="20"/>
        <rFont val="方正仿宋_GBK"/>
        <charset val="134"/>
      </rPr>
      <t>/s-0.35m</t>
    </r>
    <r>
      <rPr>
        <sz val="20"/>
        <rFont val="宋体"/>
        <charset val="134"/>
      </rPr>
      <t>³</t>
    </r>
    <r>
      <rPr>
        <sz val="20"/>
        <rFont val="方正仿宋_GBK"/>
        <charset val="134"/>
      </rPr>
      <t>/s ，总资金680万元；</t>
    </r>
  </si>
  <si>
    <t>水利局、西克尔库勒镇人民政府</t>
  </si>
  <si>
    <t>王军辉、吕明江</t>
  </si>
  <si>
    <t>jsx202470</t>
  </si>
  <si>
    <t>伽师县克孜勒苏乡产业发展基础设施配套项目</t>
  </si>
  <si>
    <t>克孜勒苏乡6村、8村、12村、30村、12村</t>
  </si>
  <si>
    <r>
      <rPr>
        <sz val="20"/>
        <rFont val="方正仿宋_GBK"/>
        <charset val="134"/>
      </rPr>
      <t>为保障克孜勒苏乡5个村粮食作物、伽师瓜、新梅的用水安全，减少水资源浪费和群众投入，解决制约产业高质量发展的瓶颈问题，完善5条11km供水渠系及配套建筑物，流量0.95-0.5m</t>
    </r>
    <r>
      <rPr>
        <sz val="20"/>
        <rFont val="宋体"/>
        <charset val="134"/>
      </rPr>
      <t>³</t>
    </r>
    <r>
      <rPr>
        <sz val="20"/>
        <rFont val="方正仿宋_GBK"/>
        <charset val="134"/>
      </rPr>
      <t>/s，计划投资1184万元。
1、克孜勒苏乡勒格勒德玛（6）村防渗渠 ，防渗长度1.93km，设计流量0.6m</t>
    </r>
    <r>
      <rPr>
        <sz val="20"/>
        <rFont val="宋体"/>
        <charset val="134"/>
      </rPr>
      <t>³</t>
    </r>
    <r>
      <rPr>
        <sz val="20"/>
        <rFont val="方正仿宋_GBK"/>
        <charset val="134"/>
      </rPr>
      <t>/s，总资金212万元；
2、克孜勒苏乡勒格里地玛英日克（8）村防渗渠 ，防渗长度1.45km，设计流量0.8m</t>
    </r>
    <r>
      <rPr>
        <sz val="20"/>
        <rFont val="宋体"/>
        <charset val="134"/>
      </rPr>
      <t>³</t>
    </r>
    <r>
      <rPr>
        <sz val="20"/>
        <rFont val="方正仿宋_GBK"/>
        <charset val="134"/>
      </rPr>
      <t>/s，总资金160万元；
3、克孜勒苏乡英艾日克（12）村长度1.866km，设计流量0.5m</t>
    </r>
    <r>
      <rPr>
        <sz val="20"/>
        <rFont val="宋体"/>
        <charset val="134"/>
      </rPr>
      <t>³</t>
    </r>
    <r>
      <rPr>
        <sz val="20"/>
        <rFont val="方正仿宋_GBK"/>
        <charset val="134"/>
      </rPr>
      <t>/s，总资金205万元；
4、克孜勒苏乡阿克托喀依（30）村长度2.014km，设计流量0.95m</t>
    </r>
    <r>
      <rPr>
        <sz val="20"/>
        <rFont val="宋体"/>
        <charset val="134"/>
      </rPr>
      <t>³</t>
    </r>
    <r>
      <rPr>
        <sz val="20"/>
        <rFont val="方正仿宋_GBK"/>
        <charset val="134"/>
      </rPr>
      <t>/s，总资金222万元；
5、克孜勒苏乡英艾日克（12）村5.6组长度3.74km，设计流量0.5m</t>
    </r>
    <r>
      <rPr>
        <sz val="20"/>
        <rFont val="宋体"/>
        <charset val="134"/>
      </rPr>
      <t>³</t>
    </r>
    <r>
      <rPr>
        <sz val="20"/>
        <rFont val="方正仿宋_GBK"/>
        <charset val="134"/>
      </rPr>
      <t>/s，总资金/385万元；</t>
    </r>
  </si>
  <si>
    <t>水利局、克孜勒苏乡人民政府</t>
  </si>
  <si>
    <t>王军辉、王永贤</t>
  </si>
  <si>
    <t>jsx202411</t>
  </si>
  <si>
    <t>伽师县古勒鲁克乡产业发展基础设施配套项目</t>
  </si>
  <si>
    <t>古勒鲁克乡24村</t>
  </si>
  <si>
    <r>
      <rPr>
        <sz val="20"/>
        <rFont val="方正仿宋_GBK"/>
        <charset val="134"/>
      </rPr>
      <t>为保障古勒鲁克乡欧吐拉拜什塔木（24）村粮食作物、伽师瓜、新梅的用水安全，减少水资源浪费和群众投入 解决制约产业高质量发展的瓶颈问题，完善供水渠系及配套建筑物4.66km，设计流量1.0～0.3m</t>
    </r>
    <r>
      <rPr>
        <sz val="26"/>
        <rFont val="宋体"/>
        <charset val="134"/>
      </rPr>
      <t>³</t>
    </r>
    <r>
      <rPr>
        <sz val="26"/>
        <rFont val="方正仿宋_GBK"/>
        <charset val="134"/>
      </rPr>
      <t>/</t>
    </r>
    <r>
      <rPr>
        <sz val="20"/>
        <rFont val="方正仿宋_GBK"/>
        <charset val="134"/>
      </rPr>
      <t>s ，总资金513万元。</t>
    </r>
  </si>
  <si>
    <t>水利局、古勒鲁克乡人民政府</t>
  </si>
  <si>
    <t>王军辉、吴应韬</t>
  </si>
  <si>
    <t>社会效益：完善产业基础设施，改善农业灌溉条件，促进产业发展，扶持&gt;50名脱贫人口发展产业。
经济效益:项目区农民工通过投劳获取酬金，提升家庭经济收入；通过完善基础设施，提高农产品产量，提高农户收入。</t>
  </si>
  <si>
    <t>jsx202412</t>
  </si>
  <si>
    <t>伽师县玉代克力克乡产业发展基础设施配套项目</t>
  </si>
  <si>
    <t>玉代克力克乡5村、9村、10村</t>
  </si>
  <si>
    <r>
      <rPr>
        <sz val="20"/>
        <rFont val="方正仿宋_GBK"/>
        <charset val="134"/>
      </rPr>
      <t>为保障玉代克力克乡2个村粮食作物、伽师瓜、石榴、新梅的用水安全，减少水资源浪费和群众投入，解决制约产业高质量发展的瓶颈问题，完善2条供水渠系及配套建筑物，长度13.766km，设计流量1-0.3m</t>
    </r>
    <r>
      <rPr>
        <sz val="20"/>
        <rFont val="宋体"/>
        <charset val="134"/>
      </rPr>
      <t>³</t>
    </r>
    <r>
      <rPr>
        <sz val="20"/>
        <rFont val="方正仿宋_GBK"/>
        <charset val="134"/>
      </rPr>
      <t>/s，计划总投资1514万元。
1、玉代克力克乡乔拉克（10）村长度5.437km，设计流量0.95～0.4m</t>
    </r>
    <r>
      <rPr>
        <sz val="20"/>
        <rFont val="宋体"/>
        <charset val="134"/>
      </rPr>
      <t>³</t>
    </r>
    <r>
      <rPr>
        <sz val="20"/>
        <rFont val="方正仿宋_GBK"/>
        <charset val="134"/>
      </rPr>
      <t>/s，总资金598万元；
2、玉代克力克乡堂来恰普提（1）村、巴扎（5）村长度8.329km，设计流量1.0～0.3m</t>
    </r>
    <r>
      <rPr>
        <sz val="20"/>
        <rFont val="宋体"/>
        <charset val="134"/>
      </rPr>
      <t>³</t>
    </r>
    <r>
      <rPr>
        <sz val="20"/>
        <rFont val="方正仿宋_GBK"/>
        <charset val="134"/>
      </rPr>
      <t>/s，总资金916万元。</t>
    </r>
  </si>
  <si>
    <t>水利局、玉代克力克乡人民政府</t>
  </si>
  <si>
    <t>王军辉、门晓鹏</t>
  </si>
  <si>
    <t>社会效益：完善产业基础设施，改善农业灌溉条件，促进产业发展，扶持&gt;150名脱贫人口发展产业。
经济效益:项目区农民工通过投劳获取酬金，提升家庭经济收入；通过完善基础设施，提高农产品产量，提高农户收入。</t>
  </si>
  <si>
    <t>jsx202413</t>
  </si>
  <si>
    <t>伽师县英买里镇克孜勒巴依拉克(15)村乡村道路2024年中央财政以工代赈项目</t>
  </si>
  <si>
    <t>英买里镇克孜勒巴依拉克(15)村</t>
  </si>
  <si>
    <t>在英买里镇克孜勒巴依拉克(15)村建设道路4.4公里及其附属设施，总投资242万元。</t>
  </si>
  <si>
    <t>发改委、项目涉及乡镇</t>
  </si>
  <si>
    <t>赵博，项目涉及乡镇书记、乡镇长</t>
  </si>
  <si>
    <t>社会效益：完善产业基础设施，促进产业发展，扶持&gt;70名脱贫人口发展产业。
经济效益：带动农民工通过投劳获取酬金，提升家庭经济收入。</t>
  </si>
  <si>
    <t>jsx202414</t>
  </si>
  <si>
    <t>伽师县英买里镇英阿瓦提（17）村乡村道路2024年中央财政以工代赈项目</t>
  </si>
  <si>
    <t>英买里镇英阿瓦提（17）村</t>
  </si>
  <si>
    <t>在英买里镇英阿瓦提（17）村建设道路3.96公里及其附属设施，总投资218万元。</t>
  </si>
  <si>
    <t>jsx202415</t>
  </si>
  <si>
    <t>伽师县克孜勒博依镇巴什英阿依马克（10）村乡村道路2024年中央财政以工代赈项目</t>
  </si>
  <si>
    <t>克孜勒博依镇巴什英阿依马克（10）村</t>
  </si>
  <si>
    <t>在克孜勒博依镇巴什英阿依马克（10）村建设村组道路6.63公里及其附属设施，总投资375万元。</t>
  </si>
  <si>
    <t>社会效益：完善产业基础设施，促进产业发展，扶持&gt;80名脱贫人口发展产业。
经济效益：带动农民工通过投劳获取酬金，提升家庭经济收入。</t>
  </si>
  <si>
    <t>jsx202416</t>
  </si>
  <si>
    <t>伽师县米夏乡乡村道路2024年中央财政以工代赈项目</t>
  </si>
  <si>
    <t>米夏乡江尕勒霍依拉（1）村、恰喀（2）村、琼库尔克什拉克（3）村、喀孜艾日克（4）村、托万塔尔夏村（7）村、其兰力克（8）村、伊勒提孜霍依拉（9）村、英塔木（10）村、英巴格（12）村、托格日苏村（15）村、夏合亚迪（17）村、巴什欧依托格拉克（20）村</t>
  </si>
  <si>
    <t>在米夏乡江尕勒霍依拉（1）村、恰喀（2）村、琼库尔克什拉克（3）村、喀孜艾日克（4）村、托万塔尔夏村（7）村、其兰力克（8）村、伊勒提孜霍依拉（9）村、英塔木（10）村、英巴格（12）村、托格日苏村（15）村、夏合亚迪（17）村、巴什欧依托格拉克（20）村建设道路6.63公里及附属设施 ，总投资375万元。</t>
  </si>
  <si>
    <t>jsx202417</t>
  </si>
  <si>
    <t>伽师县夏普吐勒镇乡村道路2024年中央财政以工代赈项目</t>
  </si>
  <si>
    <t>夏普吐勒镇库木墩（22）村</t>
  </si>
  <si>
    <t>在夏普吐勒镇库木墩（22）村建设道路6.63公里及附属设施，总投资375万元。</t>
  </si>
  <si>
    <t>jsx202418</t>
  </si>
  <si>
    <t>伽师县玉代克力克乡乡村道路2024年中央财政以工代赈项目</t>
  </si>
  <si>
    <t>玉代克力克乡堂来恰普提(1)村、百合提(2)村、阿娜尔(3)村、阿力囤托格拉克(4)村、巴扎(5)村、多兰买里斯(6)村、买代尼亚提买里斯(7)村、拜什喀帕(8)村、依提帕克(9)村、乔拉克(10)村、英买里(11)村、英艾日克(12)村</t>
  </si>
  <si>
    <t>在玉代克力克乡堂来恰普提(1)村、百合提(2)村、阿娜尔(3)村、阿力囤托格拉克(4)村、巴扎(5)村、多兰买里斯(6)村、买代尼亚提买里斯(7)村、拜什喀帕(8)村、依提帕克(9)村、乔拉克(10)村、英买里(11)村、英艾日克(12)村建设乡村辅道11.5公里及其附属设施，总投资390万元。</t>
  </si>
  <si>
    <t>jsx202419</t>
  </si>
  <si>
    <t>伽师县英买里镇阿亚格库木艾日克（2）村产业配套建设项目</t>
  </si>
  <si>
    <t xml:space="preserve">英买里镇2村
</t>
  </si>
  <si>
    <r>
      <rPr>
        <sz val="22"/>
        <rFont val="方正仿宋_GBK"/>
        <charset val="134"/>
      </rPr>
      <t>英买里镇阿亚格库木艾日克（2）村配套0.35—0.5m</t>
    </r>
    <r>
      <rPr>
        <sz val="22"/>
        <rFont val="宋体"/>
        <charset val="134"/>
      </rPr>
      <t>³</t>
    </r>
    <r>
      <rPr>
        <sz val="22"/>
        <rFont val="方正仿宋_GBK"/>
        <charset val="134"/>
      </rPr>
      <t>/S防渗渠4.373公里及其附属配套设施，总投资370万元。</t>
    </r>
  </si>
  <si>
    <t>英买里镇人民政府</t>
  </si>
  <si>
    <t>罗俊</t>
  </si>
  <si>
    <t>社会效益：完善产业基础设施，促进产业发展。
经济效益：扶持&gt;80名脱贫人口发展产业。</t>
  </si>
  <si>
    <t>jsx202452</t>
  </si>
  <si>
    <t>伽师县英买里镇英买里（10）村产业配套建设项目</t>
  </si>
  <si>
    <t xml:space="preserve">英买里镇10村
</t>
  </si>
  <si>
    <r>
      <rPr>
        <sz val="22"/>
        <rFont val="方正仿宋_GBK"/>
        <charset val="134"/>
      </rPr>
      <t>英买里镇英买里（10）村配套防渗渠2.285公里及其附属配套设施，渠道流量0.35—0.5m</t>
    </r>
    <r>
      <rPr>
        <sz val="22"/>
        <rFont val="宋体"/>
        <charset val="134"/>
      </rPr>
      <t>³</t>
    </r>
    <r>
      <rPr>
        <sz val="22"/>
        <rFont val="方正仿宋_GBK"/>
        <charset val="134"/>
      </rPr>
      <t>/S，总投资175万元。</t>
    </r>
  </si>
  <si>
    <t>社会效益：完善产业基础设施，促进产业发展。
经济效益：扶持&gt;50名脱贫人口发展产业。</t>
  </si>
  <si>
    <t>jsx202453</t>
  </si>
  <si>
    <t>伽师县江巴孜乡村级产业配套项目</t>
  </si>
  <si>
    <t>江巴孜乡13村、27村</t>
  </si>
  <si>
    <r>
      <rPr>
        <sz val="22"/>
        <rFont val="方正仿宋_GBK"/>
        <charset val="134"/>
      </rPr>
      <t>江巴孜乡英兰干（13）村、仓（27）村配套防渗渠道4.975公里及其附属设施，渠道流量0.15-0.5m</t>
    </r>
    <r>
      <rPr>
        <sz val="22"/>
        <rFont val="宋体"/>
        <charset val="134"/>
      </rPr>
      <t>³</t>
    </r>
    <r>
      <rPr>
        <sz val="22"/>
        <rFont val="方正仿宋_GBK"/>
        <charset val="134"/>
      </rPr>
      <t>/S，总投资398万元。</t>
    </r>
  </si>
  <si>
    <t>江巴孜乡人民政府</t>
  </si>
  <si>
    <t>尚兆伟</t>
  </si>
  <si>
    <t>jsx202454</t>
  </si>
  <si>
    <t>伽师县卧里托格拉克镇乌堂（20）村产业配套项目</t>
  </si>
  <si>
    <t>卧里托格拉克镇20村</t>
  </si>
  <si>
    <r>
      <t>卧里托格拉克镇乌堂（20）村建设0.2-0.7m</t>
    </r>
    <r>
      <rPr>
        <sz val="22"/>
        <rFont val="宋体"/>
        <charset val="134"/>
      </rPr>
      <t>³</t>
    </r>
    <r>
      <rPr>
        <sz val="22"/>
        <rFont val="方正仿宋_GBK"/>
        <charset val="134"/>
      </rPr>
      <t>/S防渗渠道4.3公里及其附属设施，总投资344万元。</t>
    </r>
  </si>
  <si>
    <t>卧里托格拉克镇人民政府</t>
  </si>
  <si>
    <t>王新生</t>
  </si>
  <si>
    <t>jsx202455</t>
  </si>
  <si>
    <t>伽师县克孜勒博依镇村级产业配套项目</t>
  </si>
  <si>
    <t>克孜勒博依镇18村、27村</t>
  </si>
  <si>
    <r>
      <rPr>
        <sz val="22"/>
        <rFont val="方正仿宋_GBK"/>
        <charset val="134"/>
      </rPr>
      <t>巴什乔拉克（18）村、恰瓦拉（27）村建设0.2m</t>
    </r>
    <r>
      <rPr>
        <sz val="22"/>
        <rFont val="宋体"/>
        <charset val="134"/>
      </rPr>
      <t>³</t>
    </r>
    <r>
      <rPr>
        <sz val="22"/>
        <rFont val="方正仿宋_GBK"/>
        <charset val="134"/>
      </rPr>
      <t>/s防渗渠道2.204公里及其附属设施，总投资250万元。</t>
    </r>
  </si>
  <si>
    <t>社会效益：完善产业基础设施，促进产业发展。
经济效益：扶持&gt;70名脱贫人口发展产业。</t>
  </si>
  <si>
    <t>jsx202456</t>
  </si>
  <si>
    <t>伽师县米夏乡村级产业配套项目</t>
  </si>
  <si>
    <t>米夏乡7村、8村</t>
  </si>
  <si>
    <r>
      <rPr>
        <sz val="22"/>
        <rFont val="方正仿宋_GBK"/>
        <charset val="134"/>
      </rPr>
      <t>米夏乡托万塔尔夏（7）村、其兰力克（8）村配套0.2-0.5m</t>
    </r>
    <r>
      <rPr>
        <sz val="22"/>
        <rFont val="宋体"/>
        <charset val="134"/>
      </rPr>
      <t>³</t>
    </r>
    <r>
      <rPr>
        <sz val="22"/>
        <rFont val="方正仿宋_GBK"/>
        <charset val="134"/>
      </rPr>
      <t>/s防渗渠道4.975公里及附属设施，总投资398万元。</t>
    </r>
  </si>
  <si>
    <t>米夏乡人民政府</t>
  </si>
  <si>
    <t>郭振</t>
  </si>
  <si>
    <t>jsx202457</t>
  </si>
  <si>
    <t>伽师县夏普吐勒镇央艾日克（23）村产业配套项目</t>
  </si>
  <si>
    <t>夏普吐勒镇23村</t>
  </si>
  <si>
    <r>
      <rPr>
        <sz val="22"/>
        <rFont val="方正仿宋_GBK"/>
        <charset val="134"/>
      </rPr>
      <t>夏普吐勒镇央艾日克（23）村配套0.5～1m</t>
    </r>
    <r>
      <rPr>
        <sz val="22"/>
        <rFont val="宋体"/>
        <charset val="134"/>
      </rPr>
      <t>³</t>
    </r>
    <r>
      <rPr>
        <sz val="22"/>
        <rFont val="方正仿宋_GBK"/>
        <charset val="134"/>
      </rPr>
      <t>/s防渗渠道5公里及附属设施，总投资398万元。</t>
    </r>
  </si>
  <si>
    <t>夏普吐勒镇人民政府</t>
  </si>
  <si>
    <t>钟玲福</t>
  </si>
  <si>
    <t>jsx202477</t>
  </si>
  <si>
    <t>伽师县和夏阿瓦提镇墩吕克(17)村产业配套项目</t>
  </si>
  <si>
    <t>和夏阿瓦提镇墩吕克(17)村</t>
  </si>
  <si>
    <t>和夏阿瓦提镇墩吕克(17)村配套流量0.62立方米/s供水渠系3.944公里，计划投资374万元。</t>
  </si>
  <si>
    <t>和夏阿瓦提镇人民政府</t>
  </si>
  <si>
    <t>王江峰</t>
  </si>
  <si>
    <t>jsx202478</t>
  </si>
  <si>
    <t>伽师县和夏阿瓦提镇克亚克勒克（28）村产业配套项目</t>
  </si>
  <si>
    <t>和夏阿瓦提镇克亚克勒克（28）村</t>
  </si>
  <si>
    <t>和夏阿瓦提镇克亚克勒克（28）村配套流量0.99立方米/s供水渠系3.696公里，计划投资396万元。</t>
  </si>
  <si>
    <t>jsx202458</t>
  </si>
  <si>
    <t>伽师县古勒鲁克乡村级产业配套项目</t>
  </si>
  <si>
    <t>古勒鲁克乡8村、9村</t>
  </si>
  <si>
    <r>
      <rPr>
        <sz val="22"/>
        <rFont val="方正仿宋_GBK"/>
        <charset val="134"/>
      </rPr>
      <t>古勒鲁克乡配套0.8～1.0m</t>
    </r>
    <r>
      <rPr>
        <sz val="22"/>
        <rFont val="宋体"/>
        <charset val="134"/>
      </rPr>
      <t>³</t>
    </r>
    <r>
      <rPr>
        <sz val="22"/>
        <rFont val="方正仿宋_GBK"/>
        <charset val="134"/>
      </rPr>
      <t>/s防渗渠道4.2公里及附属设施，其中：阿克提坎（8）村3.5公里，巴什阿勒克库勒（9）村0.7公里。总投资398万元。</t>
    </r>
  </si>
  <si>
    <t>jsx202459</t>
  </si>
  <si>
    <t>伽师县玉代克力克乡英艾日克（12）村产业配套项目</t>
  </si>
  <si>
    <t>玉代克力克乡12村</t>
  </si>
  <si>
    <r>
      <rPr>
        <sz val="22"/>
        <rFont val="方正仿宋_GBK"/>
        <charset val="134"/>
      </rPr>
      <t>玉代克力克乡英艾日克（12）村配套0.5m</t>
    </r>
    <r>
      <rPr>
        <sz val="22"/>
        <rFont val="宋体"/>
        <charset val="134"/>
      </rPr>
      <t>³</t>
    </r>
    <r>
      <rPr>
        <sz val="22"/>
        <rFont val="方正仿宋_GBK"/>
        <charset val="134"/>
      </rPr>
      <t>/s防渗渠道4.975公里及配套设施，总投资398万元。</t>
    </r>
  </si>
  <si>
    <t>jsx202475</t>
  </si>
  <si>
    <t>伽师县铁日木乡明克什拉克（6）村产业配套项目</t>
  </si>
  <si>
    <t>铁日木乡明克什拉克（6）村</t>
  </si>
  <si>
    <r>
      <rPr>
        <sz val="22"/>
        <rFont val="方正仿宋_GBK"/>
        <charset val="134"/>
      </rPr>
      <t>铁日木乡明克什拉克（6）村配套0.2-0.3m</t>
    </r>
    <r>
      <rPr>
        <sz val="22"/>
        <rFont val="宋体"/>
        <charset val="134"/>
      </rPr>
      <t>³</t>
    </r>
    <r>
      <rPr>
        <sz val="22"/>
        <rFont val="方正仿宋_GBK"/>
        <charset val="134"/>
      </rPr>
      <t xml:space="preserve">/s供水渠系3公里及其附属设施，总投资300万元。
</t>
    </r>
  </si>
  <si>
    <t>铁日木乡人民政府</t>
  </si>
  <si>
    <t>王礼向</t>
  </si>
  <si>
    <t>jsx202476</t>
  </si>
  <si>
    <t>伽师县铁日木乡仓（8）村产业配套项目</t>
  </si>
  <si>
    <t>铁日木乡仓（8）村</t>
  </si>
  <si>
    <r>
      <rPr>
        <sz val="22"/>
        <rFont val="方正仿宋_GBK"/>
        <charset val="134"/>
      </rPr>
      <t>铁日木乡仓（8）村配套0.2-0.3m</t>
    </r>
    <r>
      <rPr>
        <sz val="22"/>
        <rFont val="宋体"/>
        <charset val="134"/>
      </rPr>
      <t>³</t>
    </r>
    <r>
      <rPr>
        <sz val="22"/>
        <rFont val="方正仿宋_GBK"/>
        <charset val="134"/>
      </rPr>
      <t xml:space="preserve">/s供水渠系2.5公里及其附属设施，总投资250万元。
</t>
    </r>
  </si>
  <si>
    <t>jsx202460</t>
  </si>
  <si>
    <t>伽师县铁日木乡恰央恰克提（9）村产业配套项目</t>
  </si>
  <si>
    <t>铁日木乡9村</t>
  </si>
  <si>
    <t>在铁日木乡恰央恰克提（9）村建设防渗渠道4.975公里及其附属设施，总投资398万元。</t>
  </si>
  <si>
    <t>jsx202461</t>
  </si>
  <si>
    <t>伽师县铁日木乡托哈艾热克（3）村产业配套项目</t>
  </si>
  <si>
    <t>铁日木乡3村</t>
  </si>
  <si>
    <t>在铁日木乡托哈艾热克（3）村建设防渗渠道4.975公里及其附属设施，总投资398万元。</t>
  </si>
  <si>
    <t>jsx202420</t>
  </si>
  <si>
    <t>伽师县2024年土地平整项目</t>
  </si>
  <si>
    <t>产业
发展</t>
  </si>
  <si>
    <t>种植业基地</t>
  </si>
  <si>
    <t>英买里镇、江巴孜乡，卧里托格拉克镇，克孜勒博依镇，米夏乡，夏普吐勒镇，和夏阿瓦提镇，克孜勒苏乡，古勒鲁克乡，玉代克力克乡，铁日木乡，西克尔库勒镇</t>
  </si>
  <si>
    <t>在英买里镇、江巴孜乡，卧里托格拉克镇，克孜勒博依镇，米夏乡，夏普吐勒镇，和夏阿瓦提镇，克孜勒苏乡，古勒鲁克乡，玉代克力克乡，铁日木乡，西克尔库勒镇开展7万亩土地平整，投入资金5500万元。</t>
  </si>
  <si>
    <t>亩</t>
  </si>
  <si>
    <t xml:space="preserve">
农业农村局、项目涉及乡镇</t>
  </si>
  <si>
    <r>
      <rPr>
        <sz val="20"/>
        <rFont val="方正仿宋_GBK"/>
        <charset val="134"/>
      </rPr>
      <t>艾力西尔扎提</t>
    </r>
    <r>
      <rPr>
        <sz val="20"/>
        <rFont val="宋体"/>
        <charset val="134"/>
      </rPr>
      <t>•</t>
    </r>
    <r>
      <rPr>
        <sz val="20"/>
        <rFont val="方正仿宋_GBK"/>
        <charset val="134"/>
      </rPr>
      <t>卡米力、
项目涉及乡镇</t>
    </r>
  </si>
  <si>
    <t>社会效益：解决零星土地种植效益低下问题，通过开展高标准农田建设，促进农业高质高效发展，群众满意度95%以上。
经济效益：亩均增收农作物40公斤以上，扶持&gt;1800名脱贫人口发展产业。</t>
  </si>
  <si>
    <t>jsx202421</t>
  </si>
  <si>
    <t>伽师县2024年温室大棚建设项目</t>
  </si>
  <si>
    <t>西克尔库勒镇富民（12）村</t>
  </si>
  <si>
    <t>在西克尔库勒镇富民（12）村新建温室大棚103座及相关附属配套设施，每座按标准面积450平方米核算，补助30万元，总投资3090万元。资产归村集体所有，受益村：西克尔库勒镇富民（12）村、和夏阿瓦提镇墩吕克村、和夏阿瓦提镇阿木巴尔其村、克孜勒苏乡兰干买里斯村、克孜勒苏乡约勒其村、古勒鲁克乡科克塔勒村、西克尔库勒镇库木科勒村。</t>
  </si>
  <si>
    <t>座</t>
  </si>
  <si>
    <t xml:space="preserve">
农业技术
推广中心、项目涉及乡镇</t>
  </si>
  <si>
    <t>梁思学、
项目涉及乡镇</t>
  </si>
  <si>
    <t>社会效益：建设设施农作物生产基地，增强农作物反季节供应能力。
经济效益：增加村集体收入，预计资产收入40万元以上，带动&gt;150名脱贫人口。</t>
  </si>
  <si>
    <t>jsx202422</t>
  </si>
  <si>
    <t>伽师县小额贷款贴息项目</t>
  </si>
  <si>
    <t>小额贷款贴息</t>
  </si>
  <si>
    <t>伽师县13个乡镇310个村</t>
  </si>
  <si>
    <t>对全县小额信贷17531户脱贫户、监测户进行贴息，资金2500万元。</t>
  </si>
  <si>
    <t>户</t>
  </si>
  <si>
    <t>财政局</t>
  </si>
  <si>
    <t>赵红</t>
  </si>
  <si>
    <t>社会效益：扶持脱贫户发展产业，扶持17531名脱贫人口发展产业。
经济效益：通过发展产业增加农户收入。</t>
  </si>
  <si>
    <t>jsx202423</t>
  </si>
  <si>
    <t>伽师县江巴孜乡畜禽交易市场建设项目</t>
  </si>
  <si>
    <t>畜禽交易市场</t>
  </si>
  <si>
    <t>江巴孜乡开旦木加依（10）村</t>
  </si>
  <si>
    <t>在江巴孜乡开旦木加依（10）村新建29217平方米畜禽交易市场一座。建设活畜交易棚9781.2平方米，并配套水、电、暖等附属设施。总投资1200万元。资产归村集体所有，分红不低于5%。</t>
  </si>
  <si>
    <t>畜牧局、江巴孜乡人民政府</t>
  </si>
  <si>
    <t>惠学龙、乡镇党委书记、乡镇长</t>
  </si>
  <si>
    <t>社会效益：为群众牲畜交易提供有效平台，保障脱贫群众牲畜收益
经济效益：增加村集体经济收入年30万元以上，带动&gt;200名脱贫人口就业。</t>
  </si>
  <si>
    <t>jsx202424</t>
  </si>
  <si>
    <t>伽师县2024年古勒鲁克乡经济林带建设项目</t>
  </si>
  <si>
    <t>古勒鲁克乡13个村：兰干（2）村、欧吐拉古勒鲁克（6）村、拜什塔木（12）村、尤库日拜什塔木（13）村、阿亚格科克塔勒（15）村、巴什阿恰勒（16）村、克孜力库木（17）村、堂力其（18）村、科克塔勒（19）村、阿克托卡依（20）村、苏巴斯提（21）村、塔然其（22）村、欧吐拉拜什塔木（24）村。</t>
  </si>
  <si>
    <t>在古勒鲁克乡13个村开展平整经济林带1445亩，铺设管网53540米，每亩2110元，总投资305万元。其中：兰干（2）村156亩；欧吐拉古勒鲁克（6）村330亩；拜什塔木（12）村162亩；尤库日拜什塔木（13）村190亩；阿亚格科克塔勒（15）村37亩；巴什阿恰勒（16）村50亩；克孜力库木（17）村19亩；堂力其（18）村50亩；科克塔勒（19）村34亩；阿克托卡依（20）村147亩；苏巴斯提（21）村220亩，塔然其（22）村20亩；欧吐拉拜什塔木（24）村30亩。</t>
  </si>
  <si>
    <t>社会效益：改善乡村人居环境，增加村庄绿化覆盖率。
经济效益：壮大村集体收入</t>
  </si>
  <si>
    <t>jsx202425</t>
  </si>
  <si>
    <t>伽师县智慧农业设施建设项目</t>
  </si>
  <si>
    <t>伽师县13个乡镇</t>
  </si>
  <si>
    <t>在13个乡镇新梅种植较集中、面积大的种植区中心位置建设35套智慧农业设备，对新梅病虫害防治等进行预防，增加新梅产量，30万元/套，总投资1050万元。资产归村集体所有。其中：英买里镇4个，江巴孜乡4个，卧里托格拉克镇3个，克孜勒博依镇6个，米夏乡2个，夏普吐勒镇2个，和夏阿瓦提镇2个，克孜勒苏乡2个，古勒鲁克乡2个，玉代克力克乡2个，铁日木乡2个，巴仁镇1个，西克尔库勒镇3个，资产由气象局统一进行管理。</t>
  </si>
  <si>
    <t>套</t>
  </si>
  <si>
    <t>气象局</t>
  </si>
  <si>
    <t>徐红梅</t>
  </si>
  <si>
    <t>社会效益：完善智慧农业设施，促进作物生长科学化监测管理，提升产量与产值。
经济效益:增加农产品产量，提高农户收入，扶持&gt;200名脱贫人口发展产业。</t>
  </si>
  <si>
    <t>jsx202426</t>
  </si>
  <si>
    <t>伽师县2024年乡村产业路建设项目</t>
  </si>
  <si>
    <t>1、铁日木乡1个村；阿亚格兰格（10）村；2、英买里镇4个村：巴格托格拉克(4)村、墩迪瓦依 (5)村、吐孜鲁克(9)村、阿亚克栏杆（14）村；3、江巴孜乡1个村：阿亚克仓（14）村；4、卧里托格拉克镇4个村：龙口(16)村、乌堂(20)村、卧里托格拉克(29)村、阿克吾斯塘(30)村；5、克孜勒博依镇1个村：托万阿热克什拉克（20）村；米夏乡；托万塔尔夏（7）村；夏普吐勒镇：托什坎拉（17）村、巴依托喀依(18)村；古勒鲁克乡1个村：巴什古勒鲁克（1）村；玉代克力克乡1个村：堂来恰普提（1）村。</t>
  </si>
  <si>
    <t>伽师县2024年乡村产业路建设项目70.66公里，投资5360万元。                                                                     1、铁日木乡阿亚格兰格（10）村产业路建设项目2.8公里，投资200万元。                      
2、英买里镇产业路建设项目4个村14.6公里，投资920万元。巴格托格拉克(4)村7.6公里、墩迪瓦依 (5)村5.4公里、吐孜鲁克(9)村0.5公里、阿亚克栏杆（14）村1.1公里。
3、江巴孜乡产业路建设项目1个村19.2公里，投资1260万元。阿亚克仓（14）村19.2公里。
4、卧里托格拉克镇产业路建设项目4个村4.76公里，投资335万元。龙口(16)村0.97公里、乌堂(20)村1.48公里、卧里托格拉克(29)村0.88公里、阿克吾斯塘(30)村1.43公里。
5、克孜勒博依镇产业路建设项目1个村8.4公里，投资700万元。托万阿热克什拉克（20）村8.4公里。
6、米夏乡产业路建设项目1个村2.4公里，投资200万元，托万塔尔夏（7）村2.438公里
7、夏普吐勒镇产业路建设项目3.4公里，投资235万元。托什坎拉（17）村1.161公里、巴依托喀依(18)村2.24公里。
8、古勒鲁克乡产业路建设项目1个村11.5公里，投资1226万元。 巴什古勒鲁克（1）村11.5公里。
9、玉代克力克乡产业路建设项目1个村3.6公里，投资284万元，堂来恰普提（1）村3.6公里。</t>
  </si>
  <si>
    <t>交通局</t>
  </si>
  <si>
    <t>刘新良</t>
  </si>
  <si>
    <t>社会效益：完善产业道路，保障道路安全，加大运输出行道路的便利。
经济效益：减少运输成本，提升产品保存质量，提升伽师新梅、伽师瓜产值，增加群众收入。</t>
  </si>
  <si>
    <t>jsx202427</t>
  </si>
  <si>
    <t>伽师县林果种植以奖代补项目</t>
  </si>
  <si>
    <t>庭院经济</t>
  </si>
  <si>
    <t>1.英买里镇19个村：1村、2村、3村、4村、5村、6村、7村、8村9村、10村11村12、13村、15村、16村、17村、18村、19村、20村。
2.江巴孜乡24个村：1村、2村、3村、4村、5村、6村、7村、8村、9村、11村、12村、13村、14村、16村、18村、19村、20村、21村、22村、23村、24村、25村、26村、27村。
3.卧里托格拉克镇23个村：1村、3村、4村、5村、6村、 7村、8村、9村、11村、12村、13村、14村、15村、17村、20村、21村、22村、23村、24村、25村、26村、27村、28村。
4.克孜勒博依镇20个村：4村、6、7村、9村、10村、13村、17村、18村、19村、20村、21村、22村、25村、26村、28村、29村、村1、31村、32村、33村。
5.米夏乡21个村：1村、2村、3村、4村、5村、6村、7村、8村、9村、10村、11村、12村、13村、14村、15村、16村、17村、18村、19村、20村、21村。
6.夏普吐勒镇24个村：1村、2村、3村、4村、5村、6村、7村、8村、9村、10村、11村、12村、13村、14村、15村、16村、17村、18村、19村、20村、21村、22村、23村、24村。
7.克孜勒苏乡36个村：巴什栏杆1村、2村、3村、4村、5村、6村、7村、8村、9村、10村、11村、12村、13村、14村、15村、16村、17村、18村、19村、20村、21村、22村、23村、24村、25村、26村、30村、32村、33村、34村、35村、36村、37村、38村、39村、40村。
8.古勒鲁克乡24个村：1村、2村、3村、4村、5村、6村、7村、8村、9村、10村、11村、12村、13村、14村、15村、16、17村、18村、19村、20村、21村、22村、23村、24村 。
9.玉代克力克乡4个村：3村、5村、9村、10村。
10.铁日木乡12个村：1村、2村、3村、4村、5村、6村、7村、8村、9村、10村、11村、12村。
11.巴仁镇8个村：1村、3村、4村、5村、6村、7村、8村、9村。
12.西克尔库勒镇23个村：1村、3村、4村、5村、6村、7村、8村、10村、11村、12村、13村、15村、16村、17村、18村、19村、20村、21村、23村、24村、26村、27村、28村</t>
  </si>
  <si>
    <r>
      <rPr>
        <sz val="18"/>
        <rFont val="方正仿宋_GBK"/>
        <charset val="134"/>
      </rPr>
      <t>为全县12个乡镇238个村14527户脱贫户（含监测户）种植666233株新梅和石榴，按照每亩28株核算，合计23794.04亩。成活率达到90%以上，植株生长正常的进行到户“以奖代补”，补助标准：500元/亩。总资金1189.7018万元。
1.英买里镇19个村1772户71811株：库木艾日克（1）村35户766株,阿亚克库木艾日克（2）村30户1178株,墩艾日克（3）村84户4372株,巴格托格拉克（4）村76户</t>
    </r>
    <r>
      <rPr>
        <sz val="18"/>
        <color rgb="FFFF0000"/>
        <rFont val="方正仿宋_GBK"/>
        <charset val="134"/>
      </rPr>
      <t>11070株</t>
    </r>
    <r>
      <rPr>
        <sz val="18"/>
        <rFont val="方正仿宋_GBK"/>
        <charset val="134"/>
      </rPr>
      <t>,墩迪瓦依（5）村84户2180株,克皮乃克（6）村105户3448株,阿亚格克皮乃克（7）村85户9596株,阿迪拉（8）村163户8540株,吐孜鲁克（9）村56户1526株,英买里（10）村126户3054株,阿亚格英买里（11）村187户3106株,卡吾力（12）村61户1153株,巴什兰干（13）村82户5284株,克孜勒巴依拉克（15）村166户4980株,兰帕（16）村64户1354株,英阿瓦提（17）村116户3162株,古再（18）村131户4588株,卡日央塔克（19）村26户355株,拉依力克（20）村95户2099株。
2.江巴孜乡24个村1722户63492株：江巴孜（1）村19户829株，阿克吐尔（2）村73户3804株，色日克托克拉克（3)村24户491株，栏杆（4）村119户8982株，萨热依塔木(5)村180户5497株，科克库木(6)村54户1056株，开普台巴格(7)村25户264株，艾格铁热克(8)村72户1674株，恰喀（9）村38户712株，依排克其(11)村105户1687株，克孜勒吉依木（12）村15户527株，英兰干（13）村34户784株，阿亚克仓(14)村103户2878株，布鲁胡其(16)村92户</t>
    </r>
    <r>
      <rPr>
        <sz val="18"/>
        <color rgb="FFFF0000"/>
        <rFont val="方正仿宋_GBK"/>
        <charset val="134"/>
      </rPr>
      <t>7409株</t>
    </r>
    <r>
      <rPr>
        <sz val="18"/>
        <rFont val="方正仿宋_GBK"/>
        <charset val="134"/>
      </rPr>
      <t>，吐格曼贝西(18)村76户4492株，尤库日吐格曼贝西(19)村66户5754株，拍什塔克(20)村18户906株，尕勒(21)村</t>
    </r>
    <r>
      <rPr>
        <sz val="18"/>
        <color rgb="FFFF0000"/>
        <rFont val="方正仿宋_GBK"/>
        <charset val="134"/>
      </rPr>
      <t>86户3537株</t>
    </r>
    <r>
      <rPr>
        <sz val="18"/>
        <rFont val="方正仿宋_GBK"/>
        <charset val="134"/>
      </rPr>
      <t>，克其克江巴孜（22）村50户985株，托万尕勒(23)村212户5015株，克其克布鲁胡其（24）村102户2357株，琼江巴孜(25)村26户478株，喀热喀什(26)村77户1937株，仓(27)村56户1437株。
3.卧里托格拉克镇23个村737户50528株新梅：塔格艾日克（1）村79户5320株，乌吐拉阔什库勒（3）村69户2346株，托格热克斯木村(4)村5户300株，喀塔尔墩（5）30户1023株、英巴格（6）村1户112株，英阔什库勒（7）村18户756株，卧里托格拉克（8）村12户634株、阿亚格阔什库勒（9）村19户2200株，阿亚格喀尕买里斯村（11）村23户963株，强孜（12）村19户2332株，巴希硝尔介乃克（13）村32户1909株，亚帕勒托格勒克（14）村113户8771株，帕尔其托格拉克（15）村44户4925株，拜什托普（17）村33户3475株，乌堂（20）村3户154株，喀赞库勒（21）村1户168株、巴什阿克代尔亚（22）7户784株，喀尕买里斯（23）村30户1526株、阿亚格阿克达里亚（24）村12户448株、喀热尤勒滚（25）村67户1550株、托盖欧勒迪（26）村14户1632株、尤汗托格拉克（27）村39户5568株、巴扎（28）村67户3632株。
4.克孜勒博依镇20个村1255户98716株：阿热买里(4)村88户6406株，克孜勒坎特（6）村51户2634株，阔什艾日克（7）村74户6460株，巴格艾日克（9）村69户5863株，巴什英阿依马克（10）村120户16615株，却勒库勒（13）村46户2265株，阿亚格乔拉克（17）村46户2692株，巴什乔拉克（18）村36户3429株，坎迪尔勒克（19）村77户5333株，托万克阿热克什拉克(20)村26户1310株，阿热克什拉克（21）村4户392株，古力巴格（22）村86户12148株，木努尔（25）村110户4870株，阿依丁（26）村78户5666株，铁热克博斯坦（28）村63户3890株，阿容（29）村72户6789株，博迪马勒（30）村16户1798株，喀拉央塔克（31）村75户5843株，喀力克（32）村75户2287株，曲如其（33）村43户2026株。
5.米夏乡21个村1930户116100株，其中：1村80户4791株、2村133户7818株、3村152户3313株、4村138户9871株、5村56户3040株、6村69户2940株、7村30户2464株、8村78户6627株、9村83户6217株、10村42户765株、11村128户8905株、12村113户5525株、13村90户9227株、14村118户11563株、15村69户1200株、16村101户9421株、17村106户2070株、18村109户5557株、19村43户3995株、20村107户3321株、21村85户7470株。
6.夏普吐勒镇24个村625户16974株：巴扎（1）村1户杏李70株，喀玛铁热克（2）村10户新梅324株，扎滚拉（3）村25户434株，加依艾日克（4）村32户675株，托万加依艾日克（5）4户121株，墩艾日克（6）村12户280株，阿热夏普吐勒（7）村76户2184株，提木（8）村17户585株，米里克（9）村51户1116株，依肯苏（10）村14户514株，克买（11）村15户572株，兰干（12）村16户260株，巴依艾日克（13）村20户698株，喀赞库勒（14）村7户111株，安江艾日克（15）村14户565株，其纳艾日克（16）村77户2349株，托什坎拉（17）村26户1089株，巴依托喀依（18）村37户641株，恰依拉（19）村23户773株，琼阿克艾日克（20）村19户360株，克其克阿克艾日克（21）村13户221株，库木墩（22）村50户1370株，央艾日克（23）村14户617株，红旗（24）村52户1045株。
7.克孜勒苏乡36个村2291户61594株：巴什栏杆(1)村62户1344株、阿亚克兰干(2)村92户2646株、库木巴格（3）村28户495.6株、托喀依（4）村30户</t>
    </r>
    <r>
      <rPr>
        <sz val="18"/>
        <color rgb="FFFF0000"/>
        <rFont val="方正仿宋_GBK"/>
        <charset val="134"/>
      </rPr>
      <t>1296.4</t>
    </r>
    <r>
      <rPr>
        <sz val="18"/>
        <rFont val="方正仿宋_GBK"/>
        <charset val="134"/>
      </rPr>
      <t>株、巴什勒格勒德玛（5）村44户646.8株、勒格勒德玛（6）村90户1106株、阿亚格勒格勒德玛（7）村69户1918株、勒格里地玛央艾日克（8）村60户1072.4株、英兰干（9）村23户543.2株、兰干买里斯（10）村37户548.8株、巴什央艾日（11）克17户439.6株、央艾日克(12)村129户5726株、阔什托格拉克（13）村96户3687.6株、库台买（14）村78户2010.4株、巴格托格拉克（15）村64户1285.2株、约勒其（16）村58户977.2株、塔格艾日克（17）村45户599.2株、古里巴什（18）村79户1876株、翁艾日克（19）村32户557.2株、琼艾日克（20）村40户1288株、夏勒艾热克(21)村67户2122.4株、巴格艾日克（22）村88户2332.4株、阿克艾日克（23）村78户1153.6株、温塔木（24）村45户1237.6株、巴什温塔木（25）村104户1660.4株、拜什塔木（26）村53户938株、阿克托喀依（30）村3户72.8株、其兰巴格（32）村68户1948.8株、英巴格（33）村100户3250.8株、吾斯塘博依（34）村27户694.4株、阿克墩（35）村104户3360株、托库勒(36)村61户1352.4株、阿亚格奥依塔格(37)村66户1587.6株、吾依塔格（38）村86户2861.6株、巴什奥塔格（39）村104户4538.8株、托格拉克勒克（40）村64户2419.2株。
8.古勒鲁克乡24个村1441户93968株：巴什古勒鲁克村（1）村70户3158株、兰干（2）村56户1895株、古勒鲁克（3）村78户4272株、亚勒古孜塔勒村（4）村62户4905株、英巴格（5）村61户1960株、欧吐拉古勒鲁克（6）村72户5787株、阿亚克古勒鲁克（7）村29户1449株、阿克提坎（8）村61户2820株、巴什阿勒克库勒（9）村106户4852株、阿勒克库勒（10）村66户4272株、喀日木库木（11）村107户7156株、拜什塔木（12）村89户5721株、尤库日拜什塔木（13）村2户6622株、托万拜什塔木（14）村25户1013株、阿亚格科克塔勒（15）村11户1540株、巴什阿恰勒（16）村91户9762株、克孜力库木（17）村10户250株，堂力其（18）村111户7203株、科克塔勒（19）村88户8000株、阿克托卡依（20）村50户1497株、苏巴斯提（21）村47户2102株、塔然其（22）村9户433株、英买里（23）村45户4745株、欧吐拉拜什塔木（24）村95户2554株 。
9.玉代克力克乡4个村102户1946株：新梅：阿娜尔（3）村2户70株、巴扎（5）村1户42株、依提帕克（9）村17户507株、乔拉克（10）村81户1299株。</t>
    </r>
    <r>
      <rPr>
        <sz val="18"/>
        <color rgb="FFFF0000"/>
        <rFont val="方正仿宋_GBK"/>
        <charset val="134"/>
      </rPr>
      <t>石榴：依提帕克村1户28株。</t>
    </r>
    <r>
      <rPr>
        <sz val="18"/>
        <rFont val="方正仿宋_GBK"/>
        <charset val="134"/>
      </rPr>
      <t xml:space="preserve">
10.铁日木乡12个村1308户</t>
    </r>
    <r>
      <rPr>
        <sz val="18"/>
        <color rgb="FFFF0000"/>
        <rFont val="方正仿宋_GBK"/>
        <charset val="134"/>
      </rPr>
      <t>47963株</t>
    </r>
    <r>
      <rPr>
        <sz val="18"/>
        <rFont val="方正仿宋_GBK"/>
        <charset val="134"/>
      </rPr>
      <t xml:space="preserve">：铁格艾日克（1）村148户3653株、霍加艾日克（2）村146户4338株、托哈艾热克（3）村66户4270株、巴什铁日木（4）村104户1636株、阿亚格铁日木（5）村122户2478株、明克什拉克（6）村119户13320株、兰干（7）村206户6321株、仓（8）村85户2670株、恰央恰克提（9）村50户2848株、阿亚格兰干（10）村134户4375株、幸福（11）村79户1450株、铁日木（12）村49户604株。
11.巴仁镇8个村463户15529株：1村10户309株、3村69户3708株、4村103户2663株、5村109户3463株、6村22户798株、7村6户28株、8村82户3436株、9村62户1124株。
12.西克尔23个村878户27612株：库木库坦（1）村 67户1523.2株、源泉（3)村 72户1450.4株、多来提巴格(4)村 100户5423.6株、库木科勒（5）村 44户921.2株、博斯坦（6）村 42户389.2株、比纳木（7）村 1户280株、和谐（8）村 20户246.4株、尤古买希勒克（10）村 78户3315.2株、萨尔吾斯（11）村 15户282.8株、富民（12）村 17户446.88株、阿恰勒(13)村 57户1229.2株、桥头（15）村 3户280株、金瓜（16）村 21户854株、向阳（17）村97户3345.44株、阿吉勒格里克（18）村 9户280株、胡杨（19）村 38户1169.28株、红山（20）村 38户551.6株、恰拉欧萨（21）村 83户3024株、希望(23)村 18户218.4株、尤库日买里（24）村 30户867.44株、苏坎阿斯特（26）村 11户522.2株、柯尔克孜吐格(27)村 9户238株、达西（28）村 8户753.2株。
</t>
    </r>
  </si>
  <si>
    <t>自然资源局、项目涉及乡镇</t>
  </si>
  <si>
    <t>黎万泽、项目涉及乡镇书记、乡镇长</t>
  </si>
  <si>
    <t>社会效益：通过奖补方式增强脱贫户、监测户对伽师新梅种植的积极性。
经济效益：促进脱贫户、监测户新梅成园每亩收入3000元以上。</t>
  </si>
  <si>
    <t>jsx202428</t>
  </si>
  <si>
    <t>伽师县林果提质增效项目</t>
  </si>
  <si>
    <t>一、新梅提质增效
1、英买里镇20个村：库木艾日克（1）村、阿亚克库木艾日克（2）村、墩艾日克（3）村、巴格托格拉克（4）村、墩迪瓦依（5）村、克皮乃克（6）村、阿亚格克皮乃克（7）村、阿迪拉（8）村、吐孜鲁克（9）村、英买里（10）村、阿亚格英买里（11）村、卡吾力（12）村、巴什兰干（13）村、阿亚克兰干（14）村、克孜勒巴依拉克（15）村、兰帕（16）村、英阿瓦提（17）村、古再（18）村、卡日央塔克（19）村、拉依力克（20）村。
2、江巴孜乡23个村：阿克吐尔（2）村、色日克托克拉克（3)村、栏杆（4）村、萨热依塔木(5)村、科克库木(6)村、开普台巴格(7)村、艾格铁热克(8)村、依排克其(11)村、克孜勒吉依木(12)村、阿亚克仓(14)村、其维克(15)村、布鲁胡其(16)村、墩恰喀尔(17)村、吐格曼贝西(18)村、尤库日吐格曼贝西(19)村、拍什塔克(20)村、尕勒(21)村、克其克江巴孜（22）村、托万尕勒(23)村、克其克布鲁胡其(24)村、琼江巴孜(25)村、喀热喀什(26)村、仓(27)村。
3、卧里托格拉克镇13个村：塔格艾日克（1）村、乌吐拉阔什库勒（3）村、托格热克斯木（4村）、喀塔尔墩（5）村、英阔什库勒（7）村、强孜（12）村、巴希硝尔介乃克（13）村、拜什托普（17）村、盖孜乃库木（19）村、喀赞库勒（21）村、巴什阿克代尔亚（22）村、喀尕买里斯（23）村、阿亚格阿克达里亚（24）。
4、克孜勒博依镇15个村：居维其（2）村、阿热买里（4）村、克孜勒坎特（6）村、英艾日克（8）村、英阿依马克（11）村、依提帕克（15）村、阿亚格乔拉克（17）村、巴什乔拉克（18）村、坎迪尔勒克（19）村、阿热克什拉克（21）村、古力巴格（22）村、色满（23）村、阿依丁（26）村、阿容（29）村、喀拉央塔克（31）村。
5、米夏乡21个村：江尕勒霍依拉（1）村、恰喀（2）村、琼库尔克什拉克（3）村、喀孜艾日克（4）村、琼霍伊拉（5）村、米夏（6）村、托万塔尔夏（7）村、其兰力克（8）、伊勒提孜霍依拉（9）村、英塔木（10）村、尤库日塔尔夏（11）村、英巴格（12）村1、其拉克（13）村、英买里（14）村、托格日苏（15）村、吐格巴斯特（16）、夏合亚迪（17）村、巴什英温（18）村、阿亚格英温（19）村、巴什欧依托格拉克（20）村、阿亚格欧依托格拉克（21）村。
6、夏普吐勒镇23个村：1村、2村、 3村、 4村、 5村、 6村、7村、 8村、9村、11村、 12村、 13村、 14村、15村、 16村、17村、18村、 19村、 20村、 21村、 22村、 23村、 24村。
7、和夏阿瓦提镇34个村：吾斯塘博依（1）村、阿木巴尔齐（2）村、塞克孜阿代木（3）村、喀热墩（4）村、帕合塔买里斯（5）村、阿瓦提买里斯（6）村、英艾日克（7）村、伊那克克买（8）村、巴依托喀依（9）村、巴什英买里（10）村、欧吐拉英买里（11）村、墩艾日克（12）村、阿亚克英买里（13）村、夏合亚迪（14）村、夏勒克（15）村、托玛贝希（16）村、墩吕克（17）村、其日克（18）村、尕藏托格拉克（19）村、巴什巴格恰（20）村、阿亚克巴格恰（21）村、色满（22）村、喀热都维（23）村、依然（24）村、喀热萨（25）村、巴格托格拉克（26）村、阔什托玛（27）村、克亚克勒克（28）村、欧吐拉巴格恰（29）村、排孜瓦提艾日克（30）村、亚格其阿依万（31）村、光明（32）村、幸福（33）村、代里亚博依（34）村。
8、克孜勒苏乡33个村：阿克艾日克（23）村、阿克墩（35）村、阿克托喀依（30）村、阿亚格奥依塔格（37）村、阿亚格勒格勒德玛（7）村、阿亚克兰干（2）村、巴格艾日克（22）村、巴格托格拉克（15）村、巴什奥塔格（39）村、巴什栏杆（1）村、巴什勒格勒德玛（5）村、巴什温塔木（25）村、拜什塔木（26）村、古里巴什（18）村、库木巴格（3）村、库台买（14）村、兰干买里斯（10）村、勒格勒德玛（6）村、勒格里地玛央艾日克（8）村、其兰巴格（32）村、琼艾日克（20）村、塔格艾日克（17）村、托格拉克勒克（40）村、翁艾日克（19）村55户235亩、吾依塔格（38）村36户48.4亩、夏勒艾热克（21）村10户20.9亩、央艾日克（12）村、英巴格（33）村、英兰干（9）村、约勒其（16）村。
9、古勒鲁克乡22个村：巴什古勒鲁克（1）村、兰干村（2）村、古勒鲁克村（3）村、欧吐拉古勒鲁克村（6）村、阿亚克古勒鲁克（7）村、阿克提坎村（8）村、巴什阿勒克库勒村（9）村、阿勒克库勒（10）村、喀日木库木村（11）村、拜什塔木（12）村、尤库日拜什塔木村（13）村、托万拜什塔木（14）村、阿亚格科克塔勒（15）村、巴什阿恰勒村（16）村、克孜力库木村（17）村、堂力其（18）村、科克塔勒（19）村、阿克托卡依村（20）村、苏巴斯提村（21）村、塔然其村（22）村、英买里村（23）村、欧吐拉拜什塔木村（24）村。
10、玉代克力克乡10个村：堂来恰普提（1）村、百合提（2）村、阿娜尔（3）村、阿力囤托格拉克（4）村、巴扎（5）村、多兰买里斯（6）村、买代尼亚提买里斯（7）村、拜什喀帕（8）村、乔拉克（10）村、英买里（11）村。
11、巴仁镇8个村：巴仁（1）村、叶勒坎科其克（3）村、琼巴格（4）村、阿热买里（5）村、英吾斯塘博依（6）村、赛依哈纳（7）村、巴合其（8）村、托万巴仁（9）村。
12、铁日木乡12个村：铁格艾日克（1）村、霍加艾日克（2）村、托哈艾热克（3）村、巴什铁日木（4）村、阿亚格铁日木（5）村、明克什拉克（6）村、兰干（7）村、仓（8）村、恰央恰克提（9）村、阿亚格兰干（10）村、幸福（11）村、铁日木（12）村。
13、西克尔库勒镇23个村：库木库坦（1）村、克日克塔木（2）村、源泉（3）村、多来提巴格（4）村、库木科勒（5）村、博斯坦（6）村、比纳木（7）村、和谐村（8）、莫玛墩（9）村、尤古买希勒克（10）村、萨尔吾斯（11）村、阿恰勒（13）村、桥头（15）村、金瓜（16）村、胡杨（19）村、恰拉欧萨（21）村、阳光（22）村、希望（23）村、尤库日买里（24）村、夏普吐勒买里斯（25）村、苏坎阿斯特（26）村、柯尔克孜吐格（27）村、达西（28）村。
二、杏李提质增效
1、江巴孜乡8个村：色日克托克拉克（3)村、克孜勒吉依木(12)村、其维克(15)村、布鲁胡其(16)村、拍什塔克(20)村、尕勒(21)村、托万尕勒(23)村、喀热喀什(26)村。
2、卧里托格拉克镇3个村：喀塔尔墩（5）村、销尔介乃克（18）村、阿亚格阿克达里亚（24）村。
3、克孜勒博依镇3个村：吾斯塘博依（12）村、却勒库勒（13）、博迪马勒（30）村。
4、米夏乡2个村：喀孜艾日克（4）村、伊勒提孜霍依拉（9）村。
5、夏普吐勒镇9个村：1村、2村、3村、11村、15村、16村、17村、20村、22村。
6、和夏阿瓦提镇2个村：喀热墩（4）村、尕藏托格拉克（19）村。
7、克孜勒苏乡5个村：巴格艾日克（22）村、巴什温塔木（25）村、温塔木（24）村、吾依塔格（38）村、约勒其（16）村。
8、古勒鲁克乡5个村：兰干（2）村、尤库日拜什塔木（13）村、托万拜什塔木（14）村、阿亚格科克塔勒（15）村、欧吐拉拜什塔木（24）村。
9、巴仁镇3个村：巴仁（1）村、赛依哈纳（7）村、巴合其（8）村。
10、铁日木乡3个村：霍加艾日克（2）村、托哈艾热克（3）村、幸福（11）村。
三、石榴提质增效
玉代克力克乡12个村：堂来恰普提（1）村、百合提（2）村、阿娜尔（3）村、阿力囤托格拉克（4）村、巴扎（5）村、多兰买里斯（6）村、买代尼亚提买里斯（7）村、拜什喀帕（8）村、依提帕克（9）村、乔拉克（10）村、英买里（11）村、英艾日克（12）村。</t>
  </si>
  <si>
    <t>为13个乡镇14285户脱贫户、监测户种植的64355.03亩林果开展提质增效，包括补植、修剪拉枝、病虫害防治、追施有机肥（或农家肥）补助等，每亩补助700元，共计补助4504.8521万元。
一、为13个乡257个村13169脱贫户、监测户58967.38亩新梅开展提质增效，每亩补助700元，计4127.7166万元。
1、英买里镇20个村3045户23066亩：库木艾日克（1）村129户730.7亩,阿亚克库木艾日克（2）村94户713.9亩,墩艾日克（3）村126户505.8亩,巴格托格拉克（4）村94户432.5亩,墩迪瓦依（5）村165户1216亩,克皮乃克（6）村112户625.8亩,阿亚格克皮乃克（7）村157户1143亩,阿迪拉（8）村203户1693.4亩,吐孜鲁克（9）村55户333亩,英买里（10）村161户1169.2亩,阿亚格英买里（11）村204户1927.5亩,卡吾力（12）村157户1737.3亩,巴什兰干（13）村121户1037亩,阿亚克兰干（14）村226户2631.8亩,克孜勒巴依拉克（15）村166户1651.6亩,兰帕（16）村266户2154亩,英阿瓦提（17）村171户1058.5亩,古再（18）村168户714.8亩,卡日央塔克（19）村94户863亩,拉依力克（20）村176户727.2亩。
2、江巴孜乡23个村1976户6079亩：阿克吐尔（2）村64户134亩、色日克托克拉克（3)村173户550.1亩、栏杆（4）村131户371.5亩、萨热依塔木(5)村131户301亩、科克库木(6)村118户365.5亩、开普台巴格(7)村37户97亩、艾格铁热克(8)村65户157.5亩、依排克其(11)村32户87.8亩、克孜勒吉依木(12)村49户105.7亩、阿亚克仓(14)村 102户386亩、其维克(15)村53户231.5亩、布鲁胡其(16)村48户116亩、墩恰喀尔(17)村66户200.7亩、吐格曼贝西(18)村91户280.7亩、尤库日吐格曼贝西(19)村59户191亩 、拍什塔克(20)村提质增效44户144亩，尕勒(21)村65户154亩、克其克江巴孜（22）村90户245.8亩、托万尕勒(23)村206户569.5亩、克其克布鲁胡其(24)村155户546.1亩、琼江巴孜(25)村34户126.1亩、喀热喀什(26)村84户248.5亩、仓(27)村79户469亩。
3、卧里托格拉克镇13个村252户1189.4亩：塔格艾日克（1）村28户82亩，乌吐拉阔什库勒（3）村19户34.2亩，托格热克斯木（4村）65户299.9亩、喀塔尔墩（5）村1户3亩、英阔什库勒（7）村12户26亩，强孜（12）村19户94.8亩，巴希硝尔介乃克（13）村30户95.2亩，拜什托普（17）村13户54.8亩，盖孜乃库木（19）村16户102.2亩，喀赞库勒（21）村6户23.8亩、巴什阿克代尔亚（22）村13户186.5亩、喀尕买里斯（23）村10户51.5亩、阿亚格阿克达里亚（24）村20户135.5亩。
4、克孜勒博依镇15个村872户3260.2亩：居维其（2）村96户273.5亩、阿热买里（4）村57户308.5亩、克孜勒坎特（6）村64户179亩、英艾日克（8）村56户132.6亩、英阿依马克（11）村59户309.7亩、依提帕克（15）村98户533.5亩、阿亚格乔拉克（17）村47户117.8亩、巴什乔拉克（18）村34户213.5亩、坎迪尔勒克（19）村77户225亩、阿热克什拉克（21）村65户193.3亩、古力巴格（22）村25户114亩、色满（23）村50户235.5亩、阿依丁（26）村51户123.3亩、阿容（29）村12户39亩、喀拉央塔克（31）村81户262亩。
5、米夏乡21个村1608户7752.5亩：江尕勒霍依拉（1）村131户474.2亩、恰喀（2）村114户947.5亩、琼库尔克什拉克（3）村64户278.1亩、喀孜艾日克（4）村44户163.1亩、琼霍伊拉（5）村24户68.3亩、米夏（6）村64户317.1亩、托万塔尔夏（7）村20户76亩、其兰力克（8）村88户310.5亩、伊勒提孜霍依拉（9）村109户363.3亩、英塔木（10）村26户98.1亩、尤库日塔尔夏（11）村92户292.7亩、英巴格（12）村129户521亩、其拉克（13）村110户751.4亩、英买里（14）村156户1046.8亩、托格日苏（15）村69户372.8亩、吐格巴斯特（16）村104户783.3亩、夏合亚迪（17）村55户140亩、巴什英温（18）村50户151.5亩、阿亚格英温（19）村86户349.3亩、巴什欧依托格拉克（20）村40户137亩、阿亚格欧依托格拉克（21）村33户110.5亩。
6、夏普吐勒镇23个村939户939人3542.7亩：1村84户254亩、2村6户20亩、 3村26户95.3亩、 4村50户121.5亩、 5村5户21亩、 6村11户34.3亩、7村69户289.2亩、 8村17户53.2亩、9村99户664.5亩、11村7户20.5亩、 12村25户107亩、 13村14户47亩、 14村20户99亩、15村26户62.2亩、 16村97户351.2亩、17村26户84.5亩、18村95户344亩、 19村65户193.6亩、 20村28户126亩、 21村29户101.8亩、 22村29户137亩、 23村30户105.2亩、 24村81户210.7亩。
7、和夏阿瓦提镇34个村982户3209亩，其中：吾斯塘博依（1）村51户147.7亩，阿木巴尔齐（2）村27户40.5亩，塞克孜阿代木（3）村1户5亩，喀热墩（4）村26户66.5亩，帕合塔买里斯（5）村18户66亩，阿瓦提买里斯（6）村60户170亩，英艾日克（7）村5户12亩，伊那克克买（8）村6户20亩，巴依托喀依（9）村49户160.6亩，巴什英买里（10）村5户12亩，欧吐拉英买里（11）村63户147.1亩，墩艾日克（12）村38户86.4亩，阿亚克英买里（13）村55户144.2亩，夏合亚迪（14）村126户503.8亩，夏勒克（15）村39户208.5亩，托玛贝希（16）村5户13亩，墩吕克（17）村1户5亩，其日克（18）村75户508.6亩，尕藏托格拉克（19）村33户98.1亩，巴什巴格恰（20）村16户42亩，阿亚克巴格恰（21）村2户2亩，色满（22）村6户15亩，喀热都维（23）村22户92.5亩，依然（24）村24户32.5亩，喀热萨（25）村31户62.2亩，巴格托格拉克（26）村36户108亩，阔什托玛（27）村23户58.8亩，克亚克勒克（28）村15户41.6亩，欧吐拉巴格恰（29）村8户30亩，排孜瓦提艾日克（30）村22户123.8亩，亚格其阿依万（31）村20户25亩，光明（32）村15户17亩，幸福（33）村39户102.1亩；代里亚博依（34）村20户41.5亩。
8、克孜勒苏乡33个村1366户4542亩：阿克艾日克（23）村117户459.3亩、阿克墩（35）村36户228.2亩、阿克托喀依（30）村1户9亩、阿亚格奥依塔格（37）村40户73.2亩、阿亚格勒德玛（7）村29户65亩、阿亚克兰干（2）村58户215.6亩、巴格艾日克（22）村52户201.7亩、巴格托格拉克（15）村26户58亩、巴什奥塔格（39）村8户16.8亩、巴什栏杆（1）村53户172.6亩、巴什勒格勒德玛（5）村80户299.7亩、巴什温塔木（25）村71户177.7亩、拜什塔木（26）村35户101.5亩、古里巴什（18）村28户106.9亩、库木巴格（3）村29户65.3亩、库台买（14）村14户33.7亩、兰干买里斯（10）村41户132亩、勒格勒德玛（6）村74户192.9亩、勒格里地玛央艾日克（8）村19户43.6亩、其兰巴格（32）村55户167.3亩、琼艾日克（20）村14户32亩、塔格艾日克（17）村75户290.2亩、托格拉克勒克（40）村21户89.5亩、托喀依(4)村17户85亩、托库勒（36）村30户94亩、温塔木（24）村39户114.7亩、翁艾日克（19）村55户235亩、吾依塔格（38）村36户48.4亩、夏勒艾热克（21）村10户20.9亩、央艾日克（12）村56户164.4亩、英巴格（33）村86户327.2亩、英兰干（9）村32户127.7亩、约勒其（16）村29户93亩。
9、古勒鲁克乡22个村323户1015.85亩：巴什古勒鲁克（1）村13户11亩、、兰干村（2）村6户2.45亩、古勒鲁克村（3）村16户18亩、欧吐拉古勒鲁克村（6）村20户51亩、阿亚克古勒鲁克（7）村5户15亩、阿克提坎村（8）村15户38亩、巴什阿勒克库勒村（9）村16户42.2亩、阿勒克库勒（10）村10户17.8亩、喀日木库木村（11）村46户97.8亩、拜什塔木（12）村20户41亩、尤库日拜什塔木村（13）村2户40亩、托万拜什塔木（14）村6户19亩、阿亚格科克塔勒（15）村11户64.5亩、巴什阿恰勒村（16）村18户175.2亩、克孜力库木村（17）村30户153.6亩、堂力其（18）村15户46.8亩、科克塔勒（19）村17户106亩、阿克托卡依村（20）村20户26.7亩、苏巴斯提村（21）村20户24.5亩、塔然其村（22）村9户14.5亩、英买里村（23）村4户9亩、欧吐拉拜什塔木村（24）村4户1.8亩。
10、玉代克力克乡10个村129户510.8亩：堂来恰普提（1）村11户80亩、百合提（2）村4户11亩、阿娜尔（3）村30户148.5亩、阿力囤托格拉克（4）村10户28亩、巴扎（5）村4户8.5亩、多兰买里斯（6）村4户23亩、买代尼亚提买里斯（7）村2户4亩、拜什喀帕（8）村7户10.5亩、乔拉克（10）村39户149.1亩、英买里（11）村18户48.2亩。
11、巴仁镇8个村493户1285.53亩：巴仁（1）村21户27.4亩、叶勒坎科其克（3）村77户186.53亩、琼巴格（4）村95户245.2亩、阿热买里（5）村113户386亩、英吾斯塘博依（6）村46户83亩、赛依哈纳（7）村3户7.8亩、巴合其（8）村87户190.8亩、托万巴仁（9）村51户158.8亩。
12、铁日木乡12个村586户1437亩，其中：铁格艾日克（1）村56户239人158亩、霍加艾日克（2）村45户189人96亩、托哈艾热克（3）村35户161人107.5亩、巴什铁日木（4）村46户193人63.4亩、阿亚格铁日木（5）村50户227人117亩、明克什拉克（6）村50户259人141亩、兰干（7）村37户151人142亩、仓（8）村31户139人34亩、恰央恰克提（9）村124户606人383亩、阿亚格兰干（10）村11户56人71亩、幸福（11）村58户211人38亩、铁日木（12）村43户178人86.1亩。
13、西克尔库勒镇23个村598户2077.4亩：库木库坦（1）村137亩、克日克塔木（2）村36亩、源泉（3）村187.8亩、多来提巴格（4）村204亩、库木科勒（5）村34.8亩、博斯坦（6）村351亩、比纳木（7）村119.8亩、和谐村（8）210亩、莫玛墩（9）村61亩、尤古买希勒克（10）村131.1亩、萨尔吾斯（11）村67亩、阿恰勒（13）村39亩、桥头（15）村5亩、金瓜（16）村9亩、胡杨（19）村2亩、恰拉欧萨（21）村114亩、阳光（22）村45.7亩、希望（23）村29.5亩、尤库日买里（24）村188亩、夏普吐勒买里斯（25）村24.8亩、苏坎阿斯特（26）村25.2亩、柯尔克孜吐格（27）村23.2亩、达西（28）村32.5亩。
二、为10个乡42个村374户脱贫户、监测户1443.55亩杏李开展提质增效，每亩补助700元，计101.0485万元。
1、江巴孜乡8个村92户211.3亩：色日克托克拉克（3)村57户141.3亩、克孜勒吉依木(12)村3户8亩、其维克(15)村3户5亩、布鲁胡其(16)村16户25亩、拍什塔克(20)村1户2亩、尕勒(21)村5户11亩、托万尕勒(23)村5户15亩、喀热喀什(26)村2户4亩。
2、卧里托格拉克镇3个村7户26亩：喀塔尔墩（5）村2户4亩、销尔介乃克（18）村2户7亩.阿亚格阿克达里亚（24）村3户15 亩。
3、克孜勒博依镇3个村134户774.3亩：吾斯塘博依（12）村49户433.4亩、却勒库勒（13）村6户12.1亩、博迪马勒（30）村79户328.8亩。
4、米夏乡2个村20户67亩：喀孜艾日克（4）村16户44亩、伊勒提孜霍依拉（9）村4户23亩。
5、夏普吐勒镇8个村16户46.7亩：2村1户1亩、3村4户11.4亩、11村1户3亩、15村2户3.8亩、16村2户6亩、17村2户7.5亩、20村1户3亩、22村3户11亩。
6、和夏阿瓦提镇2个村2户16亩，其中：喀热墩（4）村1户14亩，尕藏托格拉克（19）村1户2亩。
7、克孜勒苏乡5个村59户192.5亩：巴格艾日克（22）村8户49亩、巴什温塔木（25）村45户130.5亩、温塔木（24）村4户7亩、吾依塔格（38）村1户2亩、约勒其（16）村1户4亩。
8、古勒鲁克乡5个村13户47.95亩：兰干（2）村1户0.15亩、尤库日拜什塔木（13）村1户35亩、托万拜什塔木（14）村4户0.45亩、阿亚格科克塔勒（15）村1户2亩、欧吐拉拜什塔木（24）村6户1.8亩。
9、巴仁镇3个村4户6.5亩：巴仁（1）村1户1亩、赛依哈纳（7）村2户4亩，巴合其（8）村1户1.5亩。
10、铁日木乡3个村27户55.3亩，其中：霍加艾日克（2）村9户36人20.4亩、托哈艾热克（3）村8户41人16亩、幸福（11）村10户54人18.9亩。
三、为玉代克力克乡12个村742户脱贫户、监测户3944.1亩石榴开展提质增效，每亩补助700元，计276.087万元。
堂来恰普提（1）村87户569.6亩、百合提（2）村41户179.2亩、阿娜尔（3）村50户228.7亩、阿力囤托格拉克（4）村85户595亩、巴扎（5）村23户94亩、多兰买里斯（6）村71户336亩、买代尼亚提买里斯（7）村70户232.9亩、拜什喀帕（8）村94户427亩、依提帕克（9）村12户44.3亩、乔拉克（10）村68户340.5亩、英买里（11）村44户171.9亩、英艾日克（12）村97户725亩。</t>
  </si>
  <si>
    <t>黎万泽、乡镇党委书记、乡镇长</t>
  </si>
  <si>
    <t>社会效益：加快林果标准园建设，推动林果标准化种植。
经济效益：促进脱贫户、监测户新梅成园每亩收入3000元以上。</t>
  </si>
  <si>
    <t>jsx202429</t>
  </si>
  <si>
    <t>伽师甜菜种植补助项目</t>
  </si>
  <si>
    <t>1.英买里镇18个村：1村、2村、3村、4村、5村、6村、7村、8村、11村、12村、13村、14村、15村、16村、17村、18村、19村、20村。
2.江巴孜乡23个村：1村、2村、3村、4村、5村、6村、7村、8村、9村、11村、13村、14村、15村、16村、18村、19村 、20村、21村、22村、23村、25村、26村、27村。
3.卧里托格拉克镇22个村：1村、3村、5村、6村、7村、8村、9村、10村、11村、12村、13村、14村、15村、19村、20村、21村、22村、23村、24村、25村、27村、28村。
4、米夏乡14个村：1村、2村、3村、4村、6村、7村、9村、10村、12村、17村、18村、19村、20村、21村。
5、夏普吐勒镇3个村：8村、14村、15村。
6.克孜勒苏乡36个村：1村、2村、3村、4村、5村、6村、7村、8村、9村、10村、11村、12村、13村、14村、15村、16村、17村、18村、19村、20村、21村、22村、23村、24村、25村、26村、30村、32村、33村、34村、35村、36村、37村、38村、39村、40村。
7.古勒鲁克乡19个村：2村、3村、4村、6村、7村、8村、9村、10村、11村、12村、14村、15村、16村、17、18村、19村、22村、23村、24村。
8.玉代克力克乡6个：1村、3村、5村、7村、10村、11村。
9.铁日木乡6个村：2村、3村、7村、8村、9村、10村。
10.西克尔库勒镇12个村：1村、2村、4村、5村、11村、12村、13村、18村、19村、20村、23村、28村</t>
  </si>
  <si>
    <t>为全县10个乡镇159个村4040户脱贫户及监测对象种植的甜菜20360.06亩进行补助，产量在8吨以上，每亩补助800元；产量在7吨至8吨每亩补助700元；产量在6吨至7吨每亩补助600元；产量在5吨至6吨每亩补助500元；产量在4吨至5吨每亩补助400元；产量在4吨以下的不予补助。总计1018.003万元。
1.英买里镇18个村773户3517.3亩，其中：库木艾日克（1）村5户23.5亩、阿亚克库木艾日克（2）村28户160亩、墩艾日克（3）村68户298亩、巴格托格拉克（4）村58户302.5亩、墩迪瓦依（5）村81户311.5亩、克皮乃克（6）村43户159.3亩、阿亚格克皮乃克（7）村7户101.5亩、阿迪拉（8）村31户128.8亩、阿亚格英买里（11）村45户136亩、卡吾力（12）村69户426.6亩、巴什兰干（13）村57户298.1亩、阿亚克兰干（14）村40户206.4亩、克孜勒巴依拉克（15）村58户132.6亩、兰帕（16）村21户48亩、英阿瓦提（17）村65户270.8亩、古再（18）村41户223.8亩、卡日央塔克（19）村49户239.9亩、拉依力克（20）村7户50亩。
2.江巴孜乡23个村667户2567.76亩，其中：江巴孜（1）村3户5.3亩、阿克吐尔（2）村36户168亩、色日克托克拉克（3）村33户88.8亩、栏杆（4）村6户10.5亩、萨热依塔木（5）村61户333.2亩、科克库木（6）村55户204.2亩、开普台巴格（7）村3户41亩、艾格铁热克（8）村5户10.2亩、恰喀（9）村2户3.1亩、依排克其（11）村10户27.4亩、英兰干（13）村18户70.76亩、阿亚克仓（14）村48户133.3亩、其维克（15）村14户27.8亩、布鲁胡其（16）村17户41.4亩、吐格曼贝西（18）村22户51.2亩、尤库日吐格曼贝西（19）村14户22.5亩 、拍什塔克（20）村17户26.4亩、尕勒（21）村63户159.5亩、克其克江巴孜（22）村14户136.4亩、托万尕勒（23）村72户291.8亩、琼江巴孜（25）村8户36.8亩、喀热喀什（26）村87户515.3亩、仓（27）村59户162.9亩。
3.卧里托格拉克镇22个村364户2041.7亩，其中：塔格艾日克（1）村25户153.7亩、乌吐拉阔什库勒（3）村11户37.3亩、喀塔尔墩（5）村35户182.7亩、英巴格（6）村20户85.9亩、英阔什库勒（7）村5户25亩、卧里托格拉克（8）村15户143.6亩、阿亚格阔什库勒（9）村28户137.1亩、阿克吾斯塘（10）村18户112亩、阿亚格喀尕买里斯村（11）村4户24亩、强孜（12）村4户15亩、巴希硝尔介乃克（13）村4户11.5亩、亚帕勒托格勒克（14）村29户90.5亩、帕尔其托格拉克（15）村17户170.5亩、盖孜乃库木（19）村27户71亩、乌堂（20）村8户21.5亩、喀赞库勒（21）村17户245亩、巴什阿克代尔亚（22）30户141.5亩、喀尕买里斯（23）村15户65.5亩、阿亚格阿克达里亚（24）村22户128.9亩、喀热尤勒滚（25）村8户49亩、尤汗托格拉克（27）村11户98亩、巴扎（28）村11户32.5亩。
4.米夏乡14个村338户2325.8亩，其中：江尕勒霍依拉（1）村40户246.6亩、恰喀（2）村67户657.3亩、琼库尔克什拉克（3）村7户17.7亩、喀孜艾日克（4）村12户5.9亩、米夏（6）村1户3亩、托万塔尔夏（7）村15户89.5亩、伊勒提孜霍依拉（9）村7户20亩、英塔木（10）村82户451.5亩、英巴格（12）村16户14.7亩、夏合亚迪（17）村25户266.4亩、巴什英温（18）村3户17亩、阿亚格英温（19）村3户5亩、巴什欧依托格拉克（20）村44户443.1亩、阿亚格欧依托格拉克（21）村16户88.1亩。
5.夏普吐勒镇3个村7户130.7亩，其中：提木（8）村3户83.2亩、喀赞库勒村（14）村3户35.5亩、安江艾日克村（15）村1户12亩。
6.克孜勒苏乡36个村1195户5144亩（其中土地流转1965.7亩），其中：巴什栏干（1）村6户17.8亩、阿亚克兰干（2）村10户48.5亩、库木巴格（3）村39户373.6亩、托喀依（4）村29户136.7亩、巴什勒格勒德玛（5）村10户45亩、勒格勒德玛（6）村39户213.2亩、阿亚格勒格勒德玛（7）村55户158.8亩、勒格里地玛央艾日克（8）村14户46.2亩、英兰干（9）村20户46.5亩、兰干买里斯（10）村11户43.1亩、巴什央艾日克（11）村3户8.8亩、央艾日克（12）村24户101.2亩、阔什托格拉克（13）村30户106亩、库台买（14）村36户242.3亩、巴格托格拉克（15）村32户177.1亩、约勒其（16）村64户263.4亩、塔格艾日克（17）村11户70.4亩、古里巴什（18）村52户202.9亩、翁艾日克（19）村2户3亩、琼艾日克（20）村28户53.5亩、夏勒艾热克（21）村19户41.9亩、巴格艾日克（22）村57户295.8亩、阿克艾日克（23）村76户397.5亩、温塔木（24）村46户110.8亩、巴什温塔木（25）村43户93.7亩、拜什塔木（26）村42户85亩、阿克托喀依（30）村8户19.8亩、其兰巴格（32）村35户61.3亩、英巴格（33）村62户150.3亩、吾斯塘博依（34）村13户45.8亩、阿克墩（35）村13户102.3亩、托库勒（36）村73户384.9亩、阿亚格奥依塔格（37）村57户294.2亩、吾依塔格（38）村69户365.8亩、巴什奥塔格（39）村42户187.2亩、托格拉克勒克（40）村25户149.7亩。
7.古勒鲁克乡自主创业共计19个村308户2594.3亩，其中：兰干（2）村56户92.4亩、古勒鲁克（3）村14户191.5亩、亚勒古孜塔勒（4）村6户100亩、欧吐拉古勒鲁克（6）村9户90亩、阿亚克古勒鲁克（7）村24户228.5亩、阿克提坎（8）村9户136亩、巴什阿勒克库勒（9）村9户305亩、阿勒克库勒（10）村1户20亩、喀日木库木（11）村20户131.6亩、拜什塔木（12）村12户125.5亩、托万拜什塔木（14）村7户170亩、阿亚格科克塔勒（15）村3户29亩、巴什阿恰勒（16）村13户184.2亩、克孜力库木（17）村6户52亩、堂力其（18）村19户114.2亩、科克塔勒（19）村50户167.3亩、塔然其（22）村29户110亩、英买里（23）村10户113.1亩、欧吐拉拜什塔木（24）村11户234亩。
8.玉代克力克乡6个村117户865.9亩（其中土地流转377.8亩），其中：堂来恰普提（1）村16户112.5亩、阿娜尔（3）村36户377.8亩、巴扎（5）村7户25.5亩、买代尼亚提（7）村24户87.7亩、乔拉克（10）村16户102亩、英买里（11）村18户160.4亩。
9.铁日木乡6个村124户502.9亩、其中：霍加艾日克（2）村6户6.2亩、托哈艾热克（3）村6户37.5亩、兰干（7）村13户47.9亩、仓（8）村4户30亩、铁日木乡恰央恰克提（9）村84户324.3亩、阿亚格兰干（10）村11户57亩。
10.西克尔12个村147户669.7亩，其中：库木库坦（1）村 9户23亩、克日克塔木（2）村 37户117亩、多来提巴格(4)村 31户186.5亩、库木科勒（5）村 1户7亩、萨尔吾斯（11）村 5户157亩、富民（12）村 3户8亩、阿恰勒(13)村 11户20.5亩、阿吉勒格里克（18）村 9户34.5亩、胡杨（19）村 16户52.1亩、红山（20）村 2户14亩、希望(23)村 4户15.1亩、达西（28）村 19户35亩。</t>
  </si>
  <si>
    <t>农业农村局、项目涉及乡镇</t>
  </si>
  <si>
    <t>聂太府、项目涉及乡镇书记、乡镇长</t>
  </si>
  <si>
    <t xml:space="preserve">社会效益：通过奖补方式增强脱贫户、监测户对甜菜种植的积极性。
经济效益：促进脱贫户、监测户每亩增收1000元以上。
</t>
  </si>
  <si>
    <t>jsx202471</t>
  </si>
  <si>
    <t>伽师县2024年林果示范园建设项目</t>
  </si>
  <si>
    <t>1.英买里镇9个村：库木艾日克（1）村、墩艾日克（3）村、阿迪拉（8）村、卡吾力（12）村、克孜勒巴依拉克（15）村、兰帕（16）村、英阿瓦提（17）村、卡日羊塔克（19）村、拉依力克（20）村。
2.江巴孜乡12个村：江巴孜（1）村、色日克托克拉克（3）村、栏杆（4）村、科克库木(6)村、克孜勒吉依木（13）村、阿亚克仓（14）村、布鲁胡其(16)村、墩恰喀尔（17）村、吐格曼贝西(18)村、尤库日吐格曼贝西（19）村、喀热喀什（26）村、仓（27）村。
3.卧里托格拉克镇12个村：塔格艾日克（1）村59.5亩、托格热克斯木（4）村、英阔什库勒（7）村、卧里托格拉克(8)村、巴希硝尔介乃克（13）村、帕其托格拉克村(15)村、龙口(16）村8、拜什托普（17）村、盖孜乃库木（19）村、乌堂(20）村、喀赞库勒（21）村、巴什阿克代尔亚（22）村。
4.克孜勒博依镇5个村：居维其（2）村、克孜勒坎特（6）村、英阿依马克（11）村、巴什乔拉克（18）村、曲如其（33）村。
5.米夏乡21个村：江尕勒霍依拉（1）村、恰喀（2）村、琼库尔克什拉克（3）村、喀孜艾日克（4）村、琼霍伊拉（5）村、米夏（6）村、托万塔尔夏（7）村、其兰力克（8）村、伊勒提孜霍依拉（9）村、英塔木（10）村、尤库日塔尔夏（11）村、英巴格（12）村、其拉克（13）村、英买里（14）村、托格日苏村（15）村、吐格巴斯特（16）村、夏合亚迪（17）村、巴什英温（18）村、阿亚格英温（19）村、巴什欧依托格拉克（20）村、阿亚格欧依托格拉克（21）村。
6.夏普吐勒镇14个村：5村、6村、7村、8村、9村、11村、12村、15村、16村、18村、19村、21村、22村、23村。
7.和夏阿瓦提镇8个村：吾斯塘博依（1）村 、帕合塔买里斯（5）村、巴依托喀依（9）村、巴什英买里（10）村、欧吐拉英买里（11）村、夏勒克（15）村、其日克（18）村、幸福（33）村。
8.克孜勒苏乡7村：托喀依（4）村、勒格勒德玛（6）村、巴什勒格勒德玛（5）村、古力巴什（18）村、古力巴什（18）村、巴格艾日克（22）村、阿克日克（23）村、巴什温塔木（25）村。
9.古勒鲁克乡12个村：欧吐拉古勒鲁克（6）村、阿勒克库勒（10）村、喀日木库木（11）村、尤库日拜什塔木（13）村、托万拜什塔木（14）村、阿亚格科克塔勒（15）村、阿恰勒（16）村、堂力其（18）村、科克塔勒（19）村、阿克托卡依（20）村、苏巴斯提（21）村、欧吐拉拜什塔木（24）村。
10.玉代克力克乡6个村：1村、4村、5村、8村、11村、12村。
11.巴仁镇5个村：琼巴格（4）村、阿热买里（5）村、英吾斯塘博依（6）村、巴合其（8）村、托万巴仁（9）村。
12.铁日木乡9个村：铁格艾日克（1）村、霍加艾日克（2）村、托哈艾热克（3）村、阿亚格铁日木（5）村、明克什拉克村（6）村、兰干（7）村、仓（8）村、恰央恰克提（9）村、阿亚格兰干（10）村。
13.西克尔库勒镇9个村：克日克塔木（2）村、源泉（3）村、多来提巴格（4）村、古买希勒克（10）村、萨尔吾斯（11）村、尤库日买里（24）村、苏坎阿斯特（26）村、柯尔克孜吐格（27）村、达西（28）村。</t>
  </si>
  <si>
    <t>全县13个乡镇52个村34168.6亩林果示范园，其中脱贫户及监测户18966.24亩，补助标准：2500元/亩，资金用于苗木查漏补缺、修剪、化肥、农药购买及管理服务等。总资金8542.15万元。
1.英买里镇5个村41个新梅示范园6282.9亩，其中脱贫户及监测户561户2751.9亩。库木艾日克（1）村3个新梅示范园515亩，其中脱贫户及监测户55户231亩；卡吾力（12）村10个新梅示范园3339亩，其中脱贫户及监测户177户1076.5亩；克孜勒巴依拉克（15）村4个新梅示范园598.9亩，其中脱贫户及监测户99户328.4亩；兰帕（16）村8个新梅示范园1524亩，其中脱贫户及监测户211户1015亩；卡日羊塔克（19）村2个新梅示范园306亩，其中脱贫户及监测户19户101亩。
2.江巴孜乡4个村1336.2亩新梅示范园，其中脱贫户及监测户754.9亩：江巴孜（1）村273.9亩，其中脱贫户及监测户105.6亩、色日克托克拉克（3）村538.7亩，其中脱贫户及监测户331.9亩、阿亚克仓（14）310.6亩，其中脱贫户及监测户164.3亩、喀热喀什（26）村213亩，其中脱贫户及监测户153.1亩。
3.卧里托格拉克镇3个村234户2202.4亩：其中脱贫户49户1172.2亩、监测户17户101.5亩：帕其托格拉克村(15)村75户465亩，其中脱贫户32户217.9亩、监测户6户39.5亩，龙口(16)村124户1335.9亩，其中脱贫户7户831.3亩、监测户8户18亩、巴什阿克代尔亚（22）村35户401.5亩、其中脱贫户10户123亩、监测户3户44亩。
4.克孜勒博依镇共4个村460户2024.1亩(其中脱贫监测户313户1240.3亩)。居维其（2）村135户371.5亩,(其中脱贫户监测户121户334.5亩)。克孜勒坎特（6）村103户318.5亩,(其中脱贫户监测户75户223.5亩)。巴什乔拉克（18）村60户524.6亩,(其中脱贫户监测户28户196亩)。曲如其（33）村134户809.5亩,(其中脱贫户监测户83户486.3亩)。
5.米夏乡12个村1677户8190亩，其中：脱贫户及监测户954户4629.2亩：琼库尔克什拉克（3）村181户766.1亩，其中：脱贫户及监测户121户487.8亩；喀孜艾日克（4）村90户395.6亩，其中：脱贫户及监测户64户237亩；其兰力克（8）村172户675.2亩，其中：脱贫户及监测户86户340.5亩；伊勒提孜霍依拉（9）村89户357亩，其中：脱贫户及监测户60户217.2亩；英巴格（12）村79户278.5亩，其中：脱贫户及监测户58户212亩；其拉克（13）村179户1205.1亩，其中：脱贫户及监测户108户674.4亩；英买里（14）村258户1822.3亩，其中：脱贫户及监测户157户963.5亩；托格日苏村（15）村69户383.8亩，其中：脱贫户及监测户36户203.8亩；吐格巴斯特（16）村146户864.5亩，其中：脱贫户及监测户83户491.3亩；巴什英温（18）村82户285.6亩，其中：脱贫户及监测户49户163.7亩；阿亚格英温（19）村90户436.8亩，其中：脱贫户及监测户59户248.5亩；巴什欧依托格拉克（20）村120户725.5亩，其中：脱贫户及监测户73户390亩。
6.夏普吐勒镇2个村1006亩，其中脱贫户及监测户76户325亩：12村393亩,其中脱贫户及监测户18户107亩、16村613亩,其中脱贫户及监测户58户218亩
7.和夏阿瓦提镇2个村2297.5亩，其中脱贫户监测户215户1144.2亩：巴什英买里（10）村1312亩（其中脱贫户监测户130户601亩）；其日克（18）村985.5亩（其中脱贫户监测户85户543.2亩）
8.克孜勒苏乡3村1269.6亩新梅示范园，其中脱贫户及监测户673亩：巴什勒格勒德玛（5）村332.5亩，其中脱贫户及监测户144.2亩、巴格艾日克（22）村286.6亩，其中脱贫户及监测户173.1亩、阿克日克（23）村650.5亩，其中脱贫户及监测户355.7亩。
9.古勒鲁克乡3个村870亩新梅示范园，其中脱贫户及监测户584亩：阿恰勒（16）村490亩，其中脱贫户及监测户261亩、苏巴斯提（21）村280亩，其中脱贫户及监测户223亩、欧吐拉拜什塔木（24）村100亩（脱贫户及监测户）。
10.玉代克力克乡3个村石榴示范园1621.6亩、1个新梅示范园205.1亩，共1826.7亩，其中脱贫户及监测户1402.9亩。石榴示范园：阿力囤托格拉克（4）村570亩，其中脱贫户及监测户413亩；拜什喀帕（8）村277亩，其中脱贫户及监测户150.2亩；英艾日克（12）村774.6亩，其中脱贫户及监测户682.6亩。新梅示范园：乔拉克（10）村205.1亩，其中脱贫户及监测户157.1亩。
11.铁日木乡3个村3056.1亩，其中脱贫户及监测户336户1767.2亩：铁格艾日克（1）村444.6亩，其中脱贫户及监测户66户243.4亩；兰干（7）村1862.5亩，其中脱贫户及监测户188户1358.4亩；仓（8）村749亩，其中脱贫户及监测户82户423亩；
12.巴仁镇3个村931亩，其中监测户395.14亩：琼巴格（4）村105户282.6亩，其中脱贫户及监测户139亩、阿热买里（5）村87户332.4亩，其中脱贫户及监测户133.14亩、托万巴仁（9）村94户316亩，其中脱贫户及监测户123亩。
13.西克尔镇4个村2876.1亩，其中脱贫户及监测户284户，2004.6亩：克日克塔木（2）村1814户其中脱贫户及监测户74户1095.6亩；源泉（3）村321.5其中脱贫户及监测户72户296亩；多来提巴格（4）村221户其中脱贫户及监测户33户155亩；尤古买希勒克（10）村519.6亩，其中脱贫户及监测户74户220.6亩。</t>
  </si>
  <si>
    <t>jsx202474</t>
  </si>
  <si>
    <t>伽师县西克尔库勒镇轻纺产业园建设项目</t>
  </si>
  <si>
    <t>在西克尔库勒镇西克尔村新建产业园38904.18平方米，其中；厂房33463平方米，库房1620平方米，业务用房3821.18平方米，并配套供排水等附属设施，投入资金11500万元，资产归村集体所有。</t>
  </si>
  <si>
    <t>社会效益:增强乡村产业链条，带动群众就业创业。
经济效益：增加村集体收入，预计资产收入40万元以上，带动&gt;300名脱贫人口就业。</t>
  </si>
  <si>
    <t>jsx202472</t>
  </si>
  <si>
    <t>伽师县江巴孜乡小市场建设项目</t>
  </si>
  <si>
    <t>江巴孜乡喀热喀什（26）村</t>
  </si>
  <si>
    <t>在江巴孜乡喀热喀什（26）村新建一座2层总面积1370.88平方米的小市场，并配套水、电、暖等附属设施，总投资500万元。资产归4个村所有：科克塔勒村、阿木巴尔其村、墩吕克村、库木科勒村，分红不低于5%。</t>
  </si>
  <si>
    <t>社会效益:带动群众就业创业热情，增强商业氛围。
经济效益：增加村集体收入，带动脱贫人口就业。</t>
  </si>
  <si>
    <t>jsx202473</t>
  </si>
  <si>
    <t>伽师县克孜勒苏乡2024年基础设施建设项目</t>
  </si>
  <si>
    <t>克孜勒苏乡巴扎村</t>
  </si>
  <si>
    <t>在克孜勒苏乡巴扎村新建总面积530平方米基础设施及附属设施配套，总资金159.42万元。资产归2个村所有：兰干买里斯（10）村、约勒其（16）村，分红不低于5%。</t>
  </si>
  <si>
    <t>克孜勒苏乡人民政府</t>
  </si>
  <si>
    <t>王永贤</t>
  </si>
  <si>
    <t>jsx202481</t>
  </si>
  <si>
    <t>伽师县设施农业提质增效项目</t>
  </si>
  <si>
    <t>英买里镇阿亚格英买里（11）村</t>
  </si>
  <si>
    <t>对英买里镇阿亚格英买里（11）村158座日光温室进行改造，包含基质槽建设、防虫网改造、购买基质、棉被、5套集中水肥灌溉控制系统等，实现每座温室独立水肥控制。总投资392万元，资产归英买里镇英买里（10）村和英买里镇卡吾力（12）村所有。</t>
  </si>
  <si>
    <t>社会效益：对设施农作基地进行改造提升，增强农作物反季节供应能力。
经济效益：带动&gt;160名脱贫人口,带动就业增加收入。</t>
  </si>
  <si>
    <t>jsx202482</t>
  </si>
  <si>
    <t>伽师县饲草料加工厂设备购置项目</t>
  </si>
  <si>
    <t>产地初加工和深加工</t>
  </si>
  <si>
    <t>江巴孜乡色日克托克拉克（3）村</t>
  </si>
  <si>
    <t>为进一步提高饲草料加工和利用率、提高养殖业生产利润、养殖户持续增收，对江巴孜乡色日克托克拉克（3）村购置饲草料加工专用制粒工段、辅助、玉米筒仓等设备购置和安装。资产归3个乡10个村集体所有（1.江巴孜乡：开旦木加依（10）村、拍什塔克（20）村；2.夏普吐勒镇：巴扎(1)村、克买（11）村、巴依托卡依（18）村、央艾日克（23）村；3.和夏阿瓦提镇：塞克孜阿代木（3）村、喀热墩维（23）村、阔什托玛（27）村代尔亚博依（37）村），每年分红不低于5%。投资950万元。</t>
  </si>
  <si>
    <t>畜牧局</t>
  </si>
  <si>
    <t>惠学龙</t>
  </si>
  <si>
    <t>社会效益：解决畜牧业发展精饲料问题，推动畜牧业发展。
经济效益：扩大脱贫户就业，带动就业岗位。</t>
  </si>
  <si>
    <t>jsx202483</t>
  </si>
  <si>
    <t>伽师县林果病虫害防治项目</t>
  </si>
  <si>
    <t>1.英买里镇20个村：1村，2村，3村，4村，5村，6村，7村，8村，9村，10村，11村，12村，13村，14村，15村，16村，17村，18村，19村，20村。
2.江巴孜乡23个村：2村，3村，4村，5村，6村，7村，8村，11村，12村，14村，15村，16村，17村，18村，19村，20村，21村，22村，23村，24村，25村，26村，27村。
3.卧里托格拉克镇14个村：1村，3村，4村，5村，7村、12村，13村，17村，18村，19村，21村、22，23村、24村。
4.克孜勒博依镇18个村：2村，4村，6村，8村，11村，12村，13村，15村，17村，18村，19村，21村，22村，23村，26村，29村，30村，31村。
5.米夏乡21个村；1村，2村，3村，4村，5村，6村，7村，8村，9村，10村，11村，12村，13村，14村，15村，16村，17村，18村，19村，20村，21村。
6.夏普吐勒镇24个村：1村，2村，3村，4村，5村，6村，7村，8村，9村，11村，12村，13村，14村，15村，16村，17村，18村，19村，20村，21村，22村，23村，24村。
7.和夏阿瓦提镇34个村：1村，2村，3村，4村，5村，6村，7村，8村，9村，10村，11村，12村，13村，14村，15村，16村，17村，18村，19村，20村，21村，22村，23村，24村，25村，26村，27村，28村，29村，30村，31村，32村，33村，34村。
8.克孜勒苏乡33个村：1村、2村、3村、4村、5村、6村、7村、8村、9村、10村、12村、14村、15村、16村、17村、18村、19村、20村、21村、22村、23村、24村、25村、26村、30村、32村、33村、35村、36村、37村、38村、39村、40村。
9.古勒鲁克乡22个村：1村、2村、3村、6村、7村、8村、9村、10村、11村、12村、13村、14村、15村、16村、17村，18村、19村、20村、21村、22村、23村、24村 。
10.玉代克力克乡12个村：1村，2村、3村、4村、5村、6村、7村、8村、9村、10村、11村、12村。
11.铁日木乡12个村：1村、2村、3村、4村、5村、6村、7村、8村、9村、10村、11村、12村。
12.巴仁镇8个村：1村、3村、4村、5村、6村、7村、8村、9村。
13.西克尔库勒镇：22个村：1村，2村，3村，4村，5村，6村，7村，8村，9村，10村，11村，13村，15村，16村，19村，21村，22村，23村，24村，25村，26村，27村，28村。</t>
  </si>
  <si>
    <t>为全县13个乡镇263个村14196户63991.23亩地实施林果病虫害防治项目，补助标准：120元/亩。总资金767.89476万元。
1.英买里镇20个村3054户23066亩：库木艾日克（1）村129户730.7亩，阿亚克库木艾日克（2）村94户713.9亩，墩艾日克（3）村126户505.8亩，巴格托格拉克（4）村94户432.5亩，墩迪瓦依（5）村165户1216亩，克皮乃克（6）村112户625.8亩，阿亚格克皮乃克（7）村157户1143亩，阿迪拉（8）村203户1693.4亩，吐孜鲁克（9）村55户333亩，英买里（10）村161户1169.2亩，阿亚格英买里（11）村204户1927.5亩，卡吾力（12）村157户1737.3亩，巴什兰干（13）村121户1037亩，阿亚克兰干（14）村226户2631.8亩，克孜勒巴依拉克（15）村166户1651.6亩，兰帕（16）村266户2154亩，英阿瓦提（17）村171户1058.5亩，古再（18）村168户714.8亩，卡日央塔克（19）村94户863亩，拉依力克（20）村176户727.2亩。
2.江巴孜乡23个村2067户6288.3亩：阿克吐尔（2）村64户134亩，色日克托克拉克（3)村230户691.4亩，栏杆（4）村131户371.5亩，萨热依塔木(5)村131户301亩，科克库木(6)村118户365.5亩，开普台巴格(7)村37户97亩，艾格铁热克(8)村65户157.5亩，依排克其(11)村32户87.8亩，克孜勒吉依木（12）村52户113.7亩，阿亚克仓(14)村102户386亩，其维克(15)村56户236.5亩，布鲁胡其(16)村64户141亩，墩恰喀尔（17)村66户197.7亩，吐格曼贝西(18)村91户280.7亩，尤库日吐格曼贝西(19)村59户191亩，拍什塔克(20)村45户146亩，尕勒(21)村70户168亩，克其克江巴孜（22）村89户243.8亩，托万尕勒(23)村211户584.5亩，克其克布鲁胡其（24）村155户546.1亩，琼江巴孜(25)村34户126.1亩，喀热喀什(26)村86户252.5亩，仓(27)村79户469亩。
3.卧里托格拉克镇14个村259户1215.4亩：塔格艾日克（1）村28户82亩，乌吐拉阔什库勒（3）村19户34.2亩，托格热克斯木村(4)村65户299.9亩，喀塔尔墩（5）3户7亩，英阔什库勒（7）村12户26亩、强孜（12）村19户94.8亩，巴希硝尔介乃克（13）村30户95.2亩，拜什托普（17）村13户54.8亩，销尔介乃克（18）村2户7亩，盖孜乃库木（19）村16户102.2亩，喀赞库勒（21）村6户23.8亩、巴什阿克代尔亚（22）13户186.5亩，喀尕买里斯（23）村10户51.5亩、阿亚格阿克达里亚（24）村23户150.5亩。
4.克孜勒博依镇18个村955户3792.1亩：居维其（2）村96户273.5亩，阿热买里(4)村56户290.2亩，克孜勒坎特（6）村64户179亩，英艾日克（8）村55户131.4亩，英阿依马克（11）村60户313.7亩，吾斯塘博依（12）村49户433.4亩，却勒库勒（13）村6户12亩，依提帕克（15）村98户533.5亩，阿亚格乔拉克（17）村47户117.8亩，巴什乔拉克（18）村34户213.5亩，坎迪尔勒克（19）村77户225亩，阿热克什拉克（21）村65户193.3亩，古力巴格（22）村25户114亩，色满（23）村48户231.5亩，阿依丁（26）村51户123.3亩，阿容（29）村12户39亩，博迪马勒（30）村31户106亩，喀拉央塔克（31）村81户262亩。
5.米夏乡21个村1628户7819.5亩，其中：江尕勒霍依拉（1）村131户474.2亩，恰喀（2）村114户947.5亩，琼库尔克什拉克（3）村64户278.1亩，喀孜艾日克（4）村60户207.1亩，琼霍伊拉（5）村24户68.3亩，米夏（6）村64户317.1亩，托万塔尔夏（7）村20户76亩，其兰力克（8）村88户310.5亩，伊勒提孜霍依拉（9）村113户386.3亩，英塔木（10）村26户98.1亩，尤库日塔尔夏（11）村92户292.7亩，英巴格（12）村129户521亩，其拉克（13）村110户751.4亩，英买里（14）村156户1046.8亩，托格日苏（15）村69户372.8亩，吐格巴斯特（16）村104户783.3亩，夏合亚迪（17）村55户140亩，巴什英温（18）村50户151.5亩，阿亚格英温（19）村86户349.3亩，巴什欧依托格拉克（20）村40户137亩，阿亚格欧依托格拉克（21）村33户110.5亩。
6.夏普吐勒镇23个村928户3525.8亩：巴扎（1）村82户248亩，喀玛铁热克（2）村7户21亩，扎滚拉（3）村30户106.7亩，加依艾日克（4）村49户118.5亩，托万加依艾日克（5）村5户21亩，墩艾日克（6）村11户34.3亩，阿热夏普吐勒（7）村68户285.7亩，提木（8）村17户53.2亩，米里克（9）村92户664.5亩，克曼（11）村8户23.5亩，兰干（12）村24户104亩，巴依艾日克（13）村14户47亩，喀赞库勒（14）村20户99亩，安江艾日克（15）村27户61亩，其纳艾日克（16）村98户354.2亩，托什坎拉（17）村28户92亩，巴依托喀依（18）村89户327亩，恰依拉（19）村63户187.8亩，琼阿克艾日克（20）村27户118亩，克其克阿克艾日克（21）村27户95.5亩，库木墩（22）村32户148亩，央艾日克（23）村29户105.2亩，红旗（24）村81户210.7亩。
7.和夏阿瓦提镇34个村980户3218.4亩：吾斯塘博依（1）村51户147.7亩，阿木巴尔其（2）村27户40.5亩，塞克孜阿代木(3)村1户5亩，喀热墩（4）村27户80.5亩，帕合塔买里斯（5）村18户66亩，阿瓦提买里斯(6)村60户170亩，英艾日克（7）村5户12亩，伊那克克买（8）村6户20亩，巴依托喀依（9）村49户160.6亩，巴什英买里（10）村5户12亩，欧吐拉英买里（11）村62户144亩，墩艾日克（12）村38户86.4亩，阿亚克英买里（13）村55户144.2亩，夏合亚迪（14）村126户503.8亩，夏勒克（15）村38户205.5亩，托玛贝希（16）村5户13亩，墩吕克（17）村1户5亩，其日克（18）村75户508.6亩，尕藏托格拉克（19）村33户100.1亩，巴什巴格恰（20）村15户41.5亩，阿亚克巴格恰（21）村2户2亩，色满（22）村6户15亩，喀热都维（23）村22户92.5亩，依然（24）村24户32.5亩，喀热萨（25）村31户62.2亩，巴格托格拉克（26)村36户108亩，阔什托玛（27）村23户58.8亩，克亚克勒克（28）村15户41.6亩，欧吐拉巴格恰（29）村8户30亩，排孜瓦提艾日克（30）村22户123.8亩，亚格其阿依万（31）村20户25亩，光明（32）村15户17亩，幸福（33）村39户102.1亩，代里亚博依（34）村20户41.5亩。
8.克孜勒苏乡33个村1420户4704.3亩，其中：巴什栏杆(1)村53户172.6亩、阿亚克兰干(2)村58户215.6亩、库木巴格（3）村29户65.3亩、托喀依（4）村17户85亩、巴什勒格勒德玛（5）村80户299.7亩、勒格勒德玛（6）村73户190.2亩、阿亚格勒格勒德玛（7）村29户65亩、勒格里地玛央艾日克（8）村19户43.6亩、英兰干（9）村32户127.7亩、兰干买里斯（10）村41户132亩、央艾日克(12)村56户164.4亩，库台买（14）村14户33.7亩、巴格托格拉克（15）村26户58亩、约勒其（16）村30户97亩、塔格艾日克（17）村75户290.2亩、古里巴什（18）村28户106.9亩、翁艾日克（19）村55户235亩、琼艾日克（20）村13户30亩、夏勒艾热克(21)村10户20.9亩、巴格艾日克（22）村58户243.7亩、阿克艾日克（23）村117户459.3亩、温塔木（24）村43户121.7亩、巴什温塔木（25）村116户308.2亩、拜什塔木（26）村35户101.5亩、阿克托喀依（30）村1户9亩、其兰巴格（32）村55户167.3亩、英巴格（33）村86户327.2亩、阿克墩（35）村35户209.7亩、托库勒(36)村30户94亩、阿亚格奥依塔格(37)村40户73.2亩、吾依塔格（38）村37户50.4亩、巴什奥塔格（39）村8户16.8亩、托格拉克勒克（40）村21户89.5亩。
9.古勒鲁克乡22个村330户1058.8亩，其中：巴什古勒鲁克村（1）村13户11亩、兰干（2）村6户2.6亩、古勒鲁克（3）村16户18亩、欧吐拉古勒鲁克（6）村20户51亩、阿亚克古勒鲁克（7）村5户15亩、阿克提坎（8）村15户38亩、巴什阿勒克库勒（9）村15户39.2亩、阿勒克库勒（10）村10户17.8亩、喀日木库木（11）村46户97.8亩、拜什塔木（12）村20户41亩、尤库日拜什塔木（13）村2户75亩、托万拜什塔木（14）村10户28亩、阿亚格科克塔勒（15）村11户66.5亩、巴什阿恰勒（16）村18户175.2亩、克孜力库木（17）村30户153.6亩，堂力其（18）村15户46.8亩、科克塔勒（19）村17户106亩、阿克托卡依（20）村20户26.7亩、苏巴斯提（21）村19户22.5亩、塔然其（22）村9户14.5亩、英买里（23）村4户9亩、欧吐拉拜什塔木（24）村9户3.6亩。
10.玉代克力克乡12个村866户4442.9亩：新梅129户510.8亩，其中：阿力囤托格拉克村10户28亩，阿娜尔（3）村30户148.5亩、巴扎（5）村4户8.5亩，百合提（2）村4户11亩，拜什喀帕（8）村7户10.5亩，多兰买里斯（6）村4户23亩，买代尼亚提买里斯（7）村2户4亩，乔拉克（10）村39户149.1亩，堂来恰普提（1）村11户80亩，英买里（11）村18户48.2亩。
石榴737户3932.1亩，堂来恰普提（1）村87户569.6亩，依提帕克（9）村12户44.3亩，英艾日克（12）村94户725亩，阿力囤托格拉克（4）村83户583亩，阿娜尔（3）村50户228.7亩、巴扎（5）村23户94亩，百合提（2）村41户179.2亩，拜什喀帕（8）村94户427亩，多兰买里斯（6）村71户336亩，买代尼亚提买里斯（7）村70户232.9亩，乔拉克（10）村68户340.5亩，英买里（11）村44户171.9亩。
11.铁日木乡12个村613户1492.3亩：新梅586户1437亩，其中铁格艾日克（1）村56户158亩、霍加艾日克（2）村45户96亩、托哈艾热克（3）村35户107.5亩、巴什铁日木（4）村46户63.4亩、阿亚格铁日木（5）村50户117亩、明克什拉克（6）村50户141亩、兰干（7）村37户142亩、仓（8）村31户34亩、恰央恰克提（9）村124户383亩、阿亚格兰干（10）村11户71亩、幸福（11）村58户38亩、铁日木（12）村43户86.1亩。杏梨27户55.3亩，其中霍加艾日克（2）村9户20.4亩、托哈艾热克（3）村8户16亩、幸福（11)村10户18.9亩。
12.巴仁镇8个村495户1290.03亩其中：巴仁（1）村22户28.4亩，叶勒坎科其克（3）村77户186.53亩，琼巴格（4）村95户245.2亩，阿热买里（5）村112户384亩，英吾斯塘博依（6）村46户83亩，赛依哈纳（7）村5户11.8亩，巴合其（8）村87户192.3亩，托万巴仁（9）村51户158.8亩。
13.西克尔库勒镇22个村601户2077.4亩，其中：库木库坦（1）村43户137亩，克日克塔木（2）村18户44亩，源泉（3）村32户187.8亩，多来提巴格（4）村59户214亩，库木科勒（5）村20户34.8亩，博斯坦（6）村49户351亩，比纳木（7）村42户119.8亩，和谐（8）村46户210亩，莫玛墩（9）村21户61亩，尤古买希勒克（10）村50户131.1亩，萨尔吾斯（11）村26户67亩，阿恰勒（13）村19户39亩，桥头（15）村3户5亩，金瓜（16）村5户9亩，胡杨（19）村2户2亩，恰拉欧萨（21）村41户114亩，阳光（22）村2户27.7亩，希望（23）村14户29.5亩，尤库日买里（24）村69户188亩，夏普吐勒买里斯（25）村7户24.8亩，苏坎阿斯特（26）村17户25.2亩，柯尔柯孜吐格（27）村9户23.2亩，达西（28）村7户32.5亩。</t>
  </si>
  <si>
    <t>jsx202488</t>
  </si>
  <si>
    <t>伽师县林果修剪项目</t>
  </si>
  <si>
    <t>为全县13个乡镇263个村14196户63991.23亩地实施林果修剪项目，补助标准：110元/亩。总资金703.90353万元。
1.英买里镇20个村3054户23066亩：库木艾日克（1）村129户730.7亩，阿亚克库木艾日克（2）村94户713.9亩，墩艾日克（3）村126户505.8亩，巴格托格拉克（4）村94户432.5亩，墩迪瓦依（5）村165户1216亩，克皮乃克（6）村112户625.8亩，阿亚格克皮乃克（7）村157户1143亩，阿迪拉（8）村203户1693.4亩，吐孜鲁克（9）村55户333亩，英买里（10）村161户1169.2亩，阿亚格英买里（11）村204户1927.5亩，卡吾力（12）村157户1737.3亩，巴什兰干（13）村121户1037亩，阿亚克兰干（14）村226户2631.8亩，克孜勒巴依拉克（15）村166户1651.6亩，兰帕（16）村266户2154亩，英阿瓦提（17）村171户1058.5亩，古再（18）村168户714.8亩，卡日央塔克（19）村94户863亩，拉依力克（20）村176户727.2亩。
2.江巴孜乡23个村2067户6288.3亩：阿克吐尔（2）村64户134亩，色日克托克拉克（3)村230户691.4亩，栏杆（4）村131户371.5亩，萨热依塔木(5)村131户301亩，科克库木(6)村118户365.5亩，开普台巴格(7)村37户97亩，艾格铁热克(8)村65户157.5亩，依排克其(11)村32户87.8亩，克孜勒吉依木（12）村52户113.7亩，阿亚克仓(14)村102户386亩，其维克(15)村56户236.5亩，布鲁胡其(16)村64户141亩，墩恰喀尔（17)村66户197.7亩，吐格曼贝西(18)村91户280.7亩，尤库日吐格曼贝西(19)村59户191亩，拍什塔克(20)村45户146亩，尕勒(21)村70户168亩，克其克江巴孜（22）村89户243.8亩，托万尕勒(23)村211户584.5亩，克其克布鲁胡其（24）村155户546.1亩，琼江巴孜(25)村34户126.1亩，喀热喀什(26)村86户252.5亩，仓(27)村79户469亩。
3.卧里托格拉克镇14个村259户1215.4亩：塔格艾日克（1）村28户82亩，乌吐拉阔什库勒（3）村19户34.2亩，托格热克斯木村(4)村65户299.9亩，喀塔尔墩（5）3户7亩，英阔什库勒（7）村12户26亩、强孜（12）村19户94.8亩，巴希硝尔介乃克（13）村30户95.2亩，拜什托普（17）村13户54.8亩，销尔介乃克（18）村2户7亩，盖孜乃库木（19）村16户102.2亩，喀赞库勒（21）村6户23.8亩、巴什阿克代尔亚（22）13户186.5亩，喀尕买里斯（23）村10户51.5亩、阿亚格阿克达里亚（24）村23户150.5亩。
4.克孜勒博依镇18个村955户3792.1亩：居维其（2）村96户273.5亩，阿热买里(4)村56户290.2亩，克孜勒坎特（6）村64户179亩，英艾日克（8）村55户131.4亩，英阿依马克（11）村60户313.7亩，吾斯塘博依（12）村49户433.4亩，却勒库勒（13）村6户12亩，依提帕克（15）村98户533.5亩，阿亚格乔拉克（17）村47户117.8亩，巴什乔拉克（18）村34户213.5亩，坎迪尔勒克（19）村77户225亩，阿热克什拉克（21）村65户193.3亩，古力巴格（22）村25户114亩，色满（23）村48户231.5亩，阿依丁（26）村51户123.3亩，阿容（29）村12户39亩，博迪马勒（30）村31户106亩，喀拉央塔克（31）村81户262亩。
5.米夏乡21个村1628户7819.5亩，其中：江尕勒霍依拉（1）村131户474.2亩，恰喀（2）村114户947.5亩，琼库尔克什拉克（3）村64户278.1亩，喀孜艾日克（4）村60户207.1亩，琼霍伊拉（5）村24户68.3亩，米夏（6）村64户317.1亩，托万塔尔夏（7）村20户76亩，其兰力克（8）村88户310.5亩，伊勒提孜霍依拉（9）村113户386.3亩，英塔木（10）村26户98.1亩，尤库日塔尔夏（11）村92户292.7亩，英巴格（12）村129户521亩，其拉克（13）村110户751.4亩，英买里（14）村156户1046.8亩，托格日苏（15）村69户372.8亩，吐格巴斯特（16）村104户783.3亩，夏合亚迪（17）村55户140亩，巴什英温（18）村50户151.5亩，阿亚格英温（19）村86户349.3亩，巴什欧依托格拉克（20）村40户137亩，阿亚格欧依托格拉克（21）村33户110.5亩。
6.夏普吐勒镇23个村928户3525.8亩：巴扎（1）村82户248亩，喀玛铁热克（2）村7户21亩，扎滚拉（3）村30户106.7亩，加依艾日克（4）村49户118.5亩，托万加依艾日克（5）村5户21亩，墩艾日克（6）村11户34.3亩，阿热夏普吐勒（7）村68户285.7亩，提木（8）村17户53.2亩，米里克（9）村92户664.5亩，克曼（11）村8户23.5亩，兰干（12）村24户104亩，巴依艾日克（13）村14户47亩，喀赞库勒（14）村20户99亩，安江艾日克（15）村27户61亩，其纳艾日克（16）村98户354.2亩，托什坎拉（17）村28户92亩，巴依托喀依（18）村89户327亩，恰依拉（19）村63户187.8亩，琼阿克艾日克（20）村27户118亩，克其克阿克艾日克（21）村27户95.5亩，库木墩（22）村32户148亩，央艾日克（23）村29户105.2亩，红旗（24）村81户210.7亩。
7.和夏阿瓦提镇34个村980户3218.4亩：吾斯塘博依（1）村51户147.7亩，阿木巴尔其（2）村27户40.5亩，塞克孜阿代木(3)村1户5亩，喀热墩（4）村27户80.5亩，帕合塔买里斯（5）村18户66亩，阿瓦提买里斯(6)村60户170亩，英艾日克（7）村5户12亩，伊那克克买（8）村6户20亩，巴依托喀依（9）村49户160.6亩，巴什英买里（10）村5户12亩，欧吐拉英买里（11）村62户144亩，墩艾日克（12）村38户86.4亩，阿亚克英买里（13）村55户144.2亩，夏合亚迪（14）村126户503.8亩，夏勒克（15）村38户205.5亩，托玛贝希（16）村5户13亩，墩吕克（17）村1户5亩，其日克（18）村75户508.6亩，尕藏托格拉克（19）村33户100.1亩，巴什巴格恰（20）村15户41.5亩，阿亚克巴格恰（21）村2户2亩，色满（22）村6户15亩，喀热都维（23）村22户92.5亩，依然（24）村24户32.5亩，喀热萨（25）村31户62.2亩，巴格托格拉克（26)村36户108亩，阔什托玛（27）村23户58.8亩，克亚克勒克（28）村15户41.6亩，欧吐拉巴格恰（29）村8户30亩，排孜瓦提艾日克（30）村22户123.8亩，亚格其阿依万（31）村20户25亩，光明（32）村15户17亩，幸福（33）村39户102.1亩，代里亚博依（34）村20户41.5亩。
8.克孜勒苏乡33个村1420户4704.3亩，其中：巴什栏杆(1)村53户172.6亩、阿亚克兰干(2)村58户215.6亩、库木巴格（3）村29户65.3亩、托喀依（4）村17户85亩、巴什勒格勒德玛（5）村80户299.7亩、勒格勒德玛（6）村73户190.2亩、阿亚格勒格勒德玛（7）村29户65亩、勒格里地玛央艾日克（8）村19户43.6亩、英兰干（9）村32户127.7亩、兰干买里斯（10）村41户132亩、央艾日克(12)村56户164.4亩，库台买（14）村14户33.7亩、巴格托格拉克（15）村26户58亩、约勒其（16）村30户97亩、塔格艾日克（17）村75户290.2亩、古里巴什（18）村28户106.9亩、翁艾日克（19）村55户235亩、琼艾日克（20）村13户30亩、夏勒艾热克(21)村10户20.9亩、巴格艾日克（22）村58户243.7亩、阿克艾日克（23）村117户459.3亩、温塔木（24）村43户121.7亩、巴什温塔木（25）村116户308.2亩、拜什塔木（26）村35户101.5亩、阿克托喀依（30）村1户9亩、其兰巴格（32）村55户167.3亩、英巴格（33）村86户327.2亩、阿克墩（35）村35户209.7亩、托库勒(36)村30户94亩、阿亚格奥依塔格(37)村40户73.2亩、吾依塔格（38）村37户50.4亩、巴什奥塔格（39）村8户16.8亩、托格拉克勒克（40）村21户89.5亩。
9.古勒鲁克乡22个村330户1058.8亩，其中：巴什古勒鲁克村（1）村13户11亩、兰干（2）村6户2.6亩、古勒鲁克（3）村16户18亩、欧吐拉古勒鲁克（6）村20户51亩、阿亚克古勒鲁克（7）村5户15亩、阿克提坎（8）村15户38亩、巴什阿勒克库勒（9）村15户39.2亩、阿勒克库勒（10）村10户17.8亩、喀日木库木（11）村46户97.8亩、拜什塔木（12）村20户41亩、尤库日拜什塔木（13）村2户75亩、托万拜什塔木（14）村10户28亩、阿亚格科克塔勒（15）村11户66.5亩、巴什阿恰勒（16）村18户175.2亩、克孜力库木（17）村30户153.6亩，堂力其（18）村15户46.8亩、科克塔勒（19）村17户106亩、阿克托卡依（20）村20户26.7亩、苏巴斯提（21）村19户22.5亩、塔然其（22）村9户14.5亩、英买里（23）村4户9亩、欧吐拉拜什塔木（24）村9户3.6亩。
10.玉代克力克乡12个村866户4442.9亩：新梅129户510.8亩，其中：阿力囤托格拉克村10户28亩，阿娜尔（3）村30户148.5亩、巴扎（5）村4户8.5亩，百合提（2）村4户11亩，拜什喀帕（8）村7户10.5亩，多兰买里斯（6）村4户23亩，买代尼亚提买里斯（7）村2户4亩，乔拉克（10）村39户149.1亩，堂来恰普提（1）村11户80亩，英买里（11）村18户48.2亩。
石榴737户3932.1亩，堂来恰普提（1）村87户569.6亩，依提帕克（9）村12户44.3亩，英艾日克（12）村94户725亩，阿力囤托格拉克（4）村83户583亩，阿娜尔（3）村50户228.7亩、巴扎（5）村23户94亩，百合提（2）村41户179.2亩，拜什喀帕（8）村94户427亩，多兰买里斯（6）村71户336亩，买代尼亚提买里斯（7）村70户232.9亩，乔拉克（10）村68户340.5亩，英买里（11）村44户171.9亩。
11.铁日木乡12个村613户1492.3亩：新梅586户1437亩，其中铁格艾日克（1）村56户158亩、霍加艾日克（2）村45户96亩、托哈艾热克（3）村35户107.5亩、巴什铁日木（4）村46户63.4亩、阿亚格铁日木（5）村50户117亩、明克什拉克（6）村50户141亩、兰干（7）村37户142亩、仓（8）村31户34亩、恰央恰克提（9）村124户383亩、阿亚格兰干（10）村11户71亩、幸福（11）村58户38亩、铁日木（12）村43户86.1亩。杏梨27户55.3亩，其中霍加艾日克（2）村9户20.4亩、托哈艾热克（3）村8户16亩、幸福（11)村10户18.9亩。
12.巴仁镇8个村495户1290.03亩其中：巴仁（1）村22户28.4亩，叶勒坎科其克（3）村77户186.53亩，琼巴格（4）村95户245.2亩，阿热买里（5）村112户384亩，英吾斯塘博依（6）村46户83亩，赛依哈纳（7）村5户11.8亩，巴合其（8）村87户192.3亩，托万巴仁（9）村51户158.8亩。
13.西克尔库勒镇22个村601户2077.4亩，其中：库木库坦（1）村43户137亩，克日克塔木（2）村18户44亩，源泉（3）村32户187.8亩，多来提巴格（4）村59户214亩，库木科勒（5）村20户34.8亩，博斯坦（6）村49户351亩，比纳木（7）村42户119.8亩，和谐（8）村46户210亩，莫玛墩（9）村21户61亩，尤古买希勒克（10）村50户131.1亩，萨尔吾斯（11）村26户67亩，阿恰勒（13）村19户39亩，桥头（15）村3户5亩，金瓜（16）村5户9亩，胡杨（19）村2户2亩，恰拉欧萨（21）村41户114亩，阳光（22）村2户27.7亩，希望（23）村14户29.5亩，尤库日买里（24）村69户188亩，夏普吐勒买里斯（25）村7户24.8亩，苏坎阿斯特（26）村17户25.2亩，柯尔柯孜吐格（27）村9户23.2亩，达西（28）村7户32.5亩。</t>
  </si>
  <si>
    <t>jsx202484</t>
  </si>
  <si>
    <t>富民村生产道路建设项目</t>
  </si>
  <si>
    <t>伽师县西克尔库勒镇富民村</t>
  </si>
  <si>
    <t>在富民村新建砂石道路75543㎡，新建混凝土路面1919㎡，设施及附属配套。总投资391.63万元。</t>
  </si>
  <si>
    <t>农技术中心</t>
  </si>
  <si>
    <t>梁思学</t>
  </si>
  <si>
    <t>社会效益：提高农产品附加值
经济效益：带动脱贫户就业，增加收入。</t>
  </si>
  <si>
    <t>jsx202485</t>
  </si>
  <si>
    <t xml:space="preserve">伽师县现代农业示范园供电建设项目 </t>
  </si>
  <si>
    <t>在伽师县西克尔库勒镇产业园新建10千伏架空线路16千米，导线采用JKLGYJ-95/20 型架空绝缘导线，新立12米电杆332基（含台变附杆）。园区内新装 S14-80kVA变压器2台，新装S14-125kVA变压器8台，新装S14-160kVA变压器2台，低压侧敷设 YJV22-1kV-4*16型电缆4850米，敷设YJV22-1kV-4*35+1*16型电缆 225 米，敷设 YJV22-1kV-4*50+1*25型电缆50米，安装低压动力配电箱14套。总投资377.33万元。</t>
  </si>
  <si>
    <t>jsx202486</t>
  </si>
  <si>
    <t>伽师县现代农业示范园供水建设项目</t>
  </si>
  <si>
    <t>在伽师县西克尔库勒镇富民村现代农业综合示范园建设供水外网，新建供水管线10000米、阀门井 21座、沉沙池3座、泵房3座，设施及附属配套。总投资384.69万元。</t>
  </si>
  <si>
    <t>米</t>
  </si>
  <si>
    <t>jsx202487</t>
  </si>
  <si>
    <t>伽师县智能温室建设项目</t>
  </si>
  <si>
    <t>伽师县英买里镇</t>
  </si>
  <si>
    <t>新建智能温室3680平方米，购置安装蔬菜种植温室内部技术设备14套、电锅炉及配套设备1套、变压器配套设备1套及电缆等附属配套设施。
资产归村集体所有。总投资1493万元。</t>
  </si>
  <si>
    <t>社会效益：发展乡村设施农业产业，促进作物生长科学化管理，提升产量与产值。
经济效益:增加农产品产量，提高农户收入，扶持&gt;200名脱贫人口发展产业。</t>
  </si>
  <si>
    <t>jsx202489</t>
  </si>
  <si>
    <t>伽师县巴仁镇就业车间基础设施建设项目</t>
  </si>
  <si>
    <t>伽师县江巴孜乡玉吉米里克兰干（4）村</t>
  </si>
  <si>
    <t>对产业园3万平方米厂房上下水、电、天然气、消防排烟等基础设施进行建设；新建空调加湿，低压电力，管道安装，防尘、墙面和地坪处理，安防系统安装；安装一台5000KVA变压器及高压线路和相关设施设备等。总投资1382万元。</t>
  </si>
  <si>
    <t>社会效益:带动群众就业创业热情。
经济效益：增加村集体收入，预计资产收入40万元以上，带动&gt;30名脱贫人口就业。</t>
  </si>
  <si>
    <t>jsx202490</t>
  </si>
  <si>
    <t>伽师县牲畜人工授精补助项目</t>
  </si>
  <si>
    <t>养殖业基地</t>
  </si>
  <si>
    <t>13个乡镇</t>
  </si>
  <si>
    <t>对全县13个乡镇脱贫户（含监测户）的3万只羊进行人工授精补助，每只补助40元，总资金120万元。待人工授精完成、母羊受孕后开展验收，验收合格后进行补助。</t>
  </si>
  <si>
    <t>只</t>
  </si>
  <si>
    <t>社会效益：通过推广科学养殖技术，提升羊群品质，提高养殖效益。
经济效益：降低养殖成本，增加脱贫户、监测户收入。</t>
  </si>
  <si>
    <t>jsx202491</t>
  </si>
  <si>
    <t>伽师瓜种植补助</t>
  </si>
  <si>
    <t>1.英买里镇18个村：2村、3村、4村、5村、6村、7村、8村、9村、11村、12村、13村、14村、15村、16村、17村、18村、19村、20村。
2.江巴孜乡18个村：3村、5村、6村、8村、9村、12村、14村、16村、18村、19村 、20村，21村、22村、23村、24村、25村、26村、27村。
3.卧里托格拉克镇28个村：1村、2村、3村、4村、5村、6村、7村、8村、9村、10村、11村、12村、13村、14村、15村、16村、17村、18村、19村、20村、21村、22村、23村、24村、25村、26村、27村、28村。
4.克孜勒博依镇20个村：1村、2村、3村、10村、11村、12村、13村、14村、16村、21村、22村、23村、24村、25村、26村、27村、29村、30村、32村、33村。
5.米夏乡15个村：1村、3村、4村、6村、7村、8村、9村、10村、11村、12村、16村、18村、19村、20村、21村。
6.夏普吐勒镇18个村：1村、2村、5村、6村、7村、8村、9村、10村、12村、13村、14村、16村、17村、19村、20村、21村、22村、24村。
7.和夏阿瓦提镇34个村：1村、2村、3村、4村、5村、6村、7村、8村、9村、10村、11村、12村、13村、14村、15村、16村、17村、18村、19村、20村、21村、22村、23村、24村、25村、26村、27村、28村、29村、30村、31村、32村、33村、34村。
8.克孜勒苏乡36个村：1村、2村、3村、4村、5村、6村、7村、8村、9村、10村、11村、12村、13村、14村、15村、16村、17村、18村、19村、20村、21村、22村、23村、24村、25村、26村、30村、32村、33村、34村、35村、36村、37村、38村、39村、40村。
9.古勒鲁克乡24个村：1村、2村、3村、4村、5村、6村、7村、8村、9村、10村、12村、13村、14村、15村、16村、17村、18村、19村、20村、21村、22村、23村、24村。
10玉代克力克乡12个村：1村、2村、3村、4村、5村、6村、7村、8村、9村、10村、12村。
11.西克尔库勒镇27个村：1村、2村、3村、4村、5村、6村、7村、8村、9村、10村、11村、12村、13村、15村、16村、17村、18村、19村、20村、21村、22村、23村、24村、25村、26村、27村、28村。
12.铁日木乡11个村：1村、2村、3村、4村、5村、6村、7村、8村、9村、10村、12村。</t>
  </si>
  <si>
    <t>为全县12个乡镇256个村7206户脱贫户（含监测户）种植26750.3亩伽师瓜。待种植完成销售后进行验收补助，补助标准：500元/亩。总资金1337.515万元。
1.英买里镇20个村291户479.6亩，其中：阿亚克库木艾日克（2）村8户12.5亩、墩艾日克（3）村18户38.5亩、巴格托格拉克（4）村7户8.4亩、墩迪瓦依（5）村15户34亩、克皮乃克（6）村18户20亩、阿亚格克皮乃克（7）村44户43亩、阿迪拉（8）村42户67.4亩、吐孜鲁克（9）村3户4.5亩、阿亚格英买里（11）村15户25.5亩、卡吾力（12）村19户28.3亩、巴什兰干（13）村11户36亩、阿亚克兰干（14）村38户79.5亩、克孜勒巴依拉克（15）村13户12.5亩、兰帕（16）村15户31亩、英阿瓦提（17）村5户5亩、古再（18）村6户6亩、卡日央塔克（19）村6户14亩、拉依力克（20）村8户13.5亩。 
2.江巴孜乡18个村244户324.3亩，其中：色日克托克拉克（3）村22户16.1亩、萨热依塔木（5）村25户33.6亩、科克库木（6）村37户46.3亩、艾格铁热克（8）村2户5亩、恰喀（9）村1户1亩、克孜勒吉依木（12）村1户6亩、阿亚克仓（14）村13户13亩、布鲁胡其（16）村26户59.5亩、吐格曼贝西（18）村9户7亩、尤库日吐格曼贝西（19）村6户3亩 、拍什塔克（20）村2户2.5亩、尕勒（21）村23户39.5亩、克其克江巴孜（22）村7户10亩、托万尕勒（23）村16户19.5亩、克其克布鲁胡其（24）村3户3亩、琼江巴孜（25）村7户5.5亩、喀热喀什（26）村19户22.5亩、仓（27）村25户31.3亩。
3.卧里托格拉克镇28个村1121户6464.4亩，其中：塔格艾日克（1）村92户445.6亩、尤库日阔什库勒（2）村20户120.5亩、乌吐拉阔什库勒（3）村35户245.1亩、托格热克斯木（4）村42户308.9亩、喀塔尔墩（5）村62户450.5亩、英巴格（6）村44户369.7亩、英阔什库勒（7）村21户107亩、卧里托格拉克（8）村67户372亩、阿亚格阔什库勒（9）村100户532.9亩、阿克吾斯塘（10）村28户230.5亩、阿亚格喀尕买里斯村（11）村24户109.5亩、强孜（12）村16户77亩、巴希硝尔介乃克（13）村36户158.6亩、亚帕勒托格勒克（14）村65户338.2亩、帕尔其托格拉克（15）村27户147.5亩、龙口（16）村19户112亩、拜什托普（17）村10户38.1亩、销尔介乃克（18）村6户26亩、盖孜乃库木（19）村33户190.5亩、乌堂（20）村29户126.5亩、喀赞库勒（21）村13户63亩、巴什阿克代尔亚（22）村50户313.5亩、喀尕买里斯（23）村39户174.5亩、阿亚格阿克达里亚（24）村9户50亩、喀热尤勒滚（25）村51户182.5亩、托盖欧勒迪（26）村85户412.1亩、尤汗托格拉克（27）村33户283.5亩、巴扎（28）村65户478.7亩。
4.克孜勒博依镇20个村228户541.6亩，其中：先拜巴扎（1）村3户13亩、居维其（2）村3户9亩、库木买里斯（3）村3户3.3亩、巴什英阿依马克（10）村81户231.8亩、英阿依马克（11）村30户97.9亩、吾斯塘博依（12）村3户4.5亩、却勒库勒（13）村1户2亩、克孜勒巴依拉克（14）村4户4亩、英买里（16）村3户4亩、阿热克什拉克（21）村5户11.2亩、古力巴格（22）村17户26亩、色满（23）村6户10.5亩、浩罕（24）村16户18.5亩、木努尔（25）村2户8亩、阿依丁（26）村8户17.5亩、恰瓦拉（27）村8户15.5亩、阿容（29）村18户23.2亩、博迪马勒（30）村2户4.7亩、喀力克（32）村11户32亩、曲如其（33）村4户5亩。
5.米夏乡15个村157户218.2亩，其中：江尕勒霍依拉（1）村25户19.2亩、琼库尔克什拉克（3）村8户8亩、喀孜艾日克（4）村17户52亩、米夏（6）村17户20亩、托万塔尔夏（7）村4户6亩、其兰力克（8）村6户15亩、伊勒提孜霍依拉（9）村10户12.8亩、英塔木（10）村4户4亩、尤库日塔尔夏（11）村2户2.2亩、英巴格（12）村5户11.5亩、吐格巴斯特（16）村10户11.5亩、巴什英温（18）村13户14.7亩、阿亚格英温（19）村20户24.3亩、巴什欧依托格拉克（20）村13户13.5亩、阿亚格欧依托格拉克（21）村3户3.5亩。
6.夏普吐勒镇18个村110户186亩，其中：巴扎（1）村2户3亩、喀玛铁热克（2）村1户1亩、托万加依艾日克（5）村2户3.5亩、墩艾日克（6）村1户2亩、阿热夏普吐勒（7）村41户57.5亩、提木（8）村1户1亩、米里克（9）村9户20.5亩、依肯苏（10）村10户13.5亩、兰干（12）村3户4.5亩、巴依艾日克（13）村3户5.5亩、喀赞库勒（14）村6户14亩、其纳艾日克（16）村12户19.5亩、托什坎拉（17）村1户2亩、恰依拉（19）村4户6亩、琼阿克艾日克（20）村1户1.5亩、克其克阿克艾日克（21）村1户3亩、库木墩（22）村7户12.5亩、红旗（24）村5户15.5亩。
7.和夏阿瓦提镇34个村682户1852.2亩，其中：吾斯塘博依（1）村24户53亩、阿木巴尔其（2）村27户36.2亩、塞克孜阿代木（3）村11户12.9亩、喀热墩（4）村7户16.8亩、帕合塔买里斯（5）村16户62.5亩、阿瓦提买里斯（6）村32户115亩、英艾日克（7）村1户2亩、伊那克克买（8）村11户37亩、巴依托喀依（9）村87户130亩、巴什英买里（10）村67户157亩、欧吐拉英买里（11）村38户84.5亩、墩艾日克（12）村19户31.2亩、阿亚克英买里（13）村48户99.8亩、夏合亚迪（14）村17户52亩、夏勒克（15）村27户61亩、托玛贝希（16）村3户11亩、墩吕克（17）村9户24亩、其日克（18）村8户18亩、尕藏托格拉克（19）村12户88亩、巴什巴格恰（20）村36户105.4亩、阿亚克巴格恰（21）村10户32.5亩、色满（22）村3户17亩、喀热都维（23）村11户41亩、依然（24）村31户71亩、喀热萨（25）村7户65亩、巴格托格拉克（26）村33户65亩、阔什托玛（27）村3户7.9亩、克亚克勒克（28）村1户1亩、欧吐拉巴格恰（29）村17户43亩、拍孜瓦提艾日克（30）村14户28.5亩、亚格其阿依万（31）村5户16亩、光明（32）村11户34亩、幸福（33）村29户225亩、代里亚博依（34）村7户8亩。
8.克孜勒苏乡36个村1399户4394.6亩，其中：巴什栏杆（1）村38户96亩、阿亚克兰干（2）村41户91.9亩、木巴格（3）村16户42.4亩、托喀依（4）村12户27亩、巴什勒格勒德玛（5）村24户66.1亩、勒格勒德玛（6）村24户37亩、阿亚格勒格勒德玛（7）村27户44.7亩、勒格里地玛央艾日克村（8）村34户95亩、英兰干（9）村12户39亩、兰干买里斯（10）村55户143.3亩、巴什央艾日克（11）村14户35.5亩、央艾日克（12）村69户219.2亩、阔什托格拉克（13）村63户530.5亩、库台买（14）村23户74亩、巴格托格拉克（15）村57户163.9亩、约勒其（16）村49户146亩、塔格艾日克（17）村40户90亩、古里巴什（18）村20户46.5亩、翁艾日克（19）村16户59.1亩、琼艾日克（20）村42户63亩、夏勒艾热克（21）村18户38.4亩、巴格艾日克（22）村65户223.7亩、阿克艾日克（23）村51户201.7亩、温塔木（24）村30户67.7亩、巴什温塔木（25）村41户106.9亩、拜什塔木（26）村64户161.7亩、阿克托喀依（30）村7户23.8亩、其兰巴格（32）村29户72亩、英巴格（33）村75户228.8亩、吾斯塘博依（34）村25户55亩、阿克墩（35）村60户245.1亩、托库勒（36）村41户149.1亩、阿亚格奥依塔格（37）村79户291亩、吾依塔格（38）村43户86.7亩、巴什奥塔格（39）村50户158.9亩、托格拉克勒克（40）村45户174亩。
9.古勒鲁克乡23个村1265户5725.7亩，其中：巴什古勒鲁克（1）村56户186亩、兰干（2）村41户132.5亩、古勒鲁克（3）村68户184.8亩、亚勒古孜塔勒（4）村65户156亩、古勒鲁克乡英巴格（5）村63户348.5亩、欧吐拉古勒鲁克（6）村56户249亩、阿亚克古勒鲁克（7）村24户103.8亩、阿克提坎（8）村56户253亩、巴什阿勒克库勒（9）村66户215亩、阿勒克库勒（10）村83户306亩、拜什塔木（12）村63户303亩、尤库日拜什塔木（13）村59户284.4亩、托万拜什塔木（14）村58户358亩、阿亚格科克塔勒（15）村42户227亩、巴什阿恰勒（16）村62户285.4亩、克孜力库木（17）村28户211亩、堂力其（18）村65户342.7亩、科克塔勒（19）村71户368.9亩、阿克托卡依（20）村43户141.5亩、苏巴斯提（21）村32户160.8亩、塔然其（22）村68户414.5亩、英买里（23）村41户288.5亩、欧吐拉拜什塔木（24）村55户205.4亩。
10.玉代克力克乡12个村350户1409.5亩，其中：堂来恰普提（1）村72户252.5亩、百合提（2）村9户57.5亩、阿娜尔（3）村32户122亩、阿力囤托格拉克（4）村13户75亩、巴扎（5）村41户198.7亩、多兰买里斯（6）村17户37.5亩、买代尼亚提买里斯（7）村21户51.2亩、拜什喀帕（8）村20户80亩、依提帕克（9）村17户38.5亩、乔拉克（10）村49户270.5亩、英买里（11）村50户195.1亩、英艾日克（12）村9户31亩。
11.西克尔库勒镇27个村1008户4485.4亩，其中：库木库坦（1）村60户188.5亩、克日克塔木（2）村59户279亩、源泉（3）村50户120.1亩、多来提巴格（4）村64户317.5亩、库木科勒（5）村12户35.7亩、博斯坦（6）村8户15.9亩、比纳木（7）村1户2亩、和谐（8）村2户3亩、莫玛墩村（9）村34户138.5亩、尤古买希勒克（10）村18户61.6亩、萨尔吾斯（11）村5户6.8亩、富民（12）村4户2.9亩、阿恰勒（13）村64户363.1亩、桥头（15）村23户60.5亩、金瓜（16）村48户275亩、向阳（17）村114户469.7亩、阿吉勒格里克（18）村40户176.8亩、胡杨（19）村83户389.2亩、红山（20）村74户361亩、恰拉欧萨（21）村69户353亩、阳光（22）村21户93.5亩、希望（23）村56户202.4亩、尤库日买里（24）村40户154.2亩、夏普吐勒买里斯（25）村31户315.5亩、苏坎阿斯特（26）村16户70.5亩、克尔克孜吐格（27）村6户15.5亩、达西（28）村6户14亩。
12.铁日木乡11个村351户668.8亩，其中：铁格艾日克（1）村31户32.8亩、霍加艾日克（2）村22户32亩、托哈艾热克（3）村7户9亩、巴什铁日木（4）村15户26亩、阿亚格铁日木（5）村6户13.5亩、明克什拉克（6）村16户40.1亩、兰干（7）村70户107.2亩、仓（8）村18户42.5亩、恰央恰克提（9）村101户215.2亩、阿亚格兰干（10）村64户149.5亩、铁日木（12）村1户1亩。</t>
  </si>
  <si>
    <t>聂太府</t>
  </si>
  <si>
    <t xml:space="preserve">社会效益：通过奖补方式增强脱贫户、监测户对伽师瓜种植的积极性。
经济效益：促进脱贫户、监测户每亩增收1000元以上。
</t>
  </si>
  <si>
    <t>jsx202492</t>
  </si>
  <si>
    <t>伽师县脱贫群众自主创业补助项目</t>
  </si>
  <si>
    <t>就业项目</t>
  </si>
  <si>
    <t>创业奖补</t>
  </si>
  <si>
    <t>1、英买里镇20个村：1村、2村、3村、4村、5村、6村、7村、8村、9村、10村、11村、12村、13村、14村、15村、16村、17村、18村、19村、20村。
2、江巴孜乡27个村：1村、2村、3村、4村、5村、6村、7村、8村、9村、10村、11村、12村、13村、14村、15村、16村、17村、18村、19村 、20村、21村、22村、23村、24村、25村、26村、27村。
3、卧里托格拉克25个村：1村、2村、3村、4村、5村、6村、7村、8村、9村、13村、14村、15村、16村、17村、18村、19村、20村、21村、22村、23村、24村、25村、26村、27村、28村、
4、克孜勒博依镇30个村：1村、2村、3村、4村、5村、6村、7村、8村、9村、10村、12村、13村、14村、15村、16村、17村、19村、21村、23村、24村、25村、26村、27村、28村、29村、30村、31村、32村、33村、34村
5、米夏乡15个村：1村、2村、3村、7村、8村、10村、11村、12村、14村、15村、16村、17村、18村、19村、20村。
6、夏普吐勒镇13个村：1村、3村、4村、6村、7村、9村、10村、14村、15村、16村、17村、19村、20村、21村、22村、23村、24村。
7、克孜勒苏乡31个村：1村、2村、3村、4村、5村、6村、8村、9村、10村、11村、12村、13村、14村、15村、16村、17村、18村、19村、21村、23村、24村、25村、26村、30村、32村、33村、34村、35村、36村、37村、38村
8、古勒鲁克乡24个村：1村、2村、3村、4村、5村、6村、7村、8村、9村、10村、11村、12村、13村、14村、15村、16村、17村、18村、19村、20村、21村、22村、23村、24村
9、玉代克力克乡12个村：1村、2村、3村、4村、5村、6村、7村、8村、9村、10村、12村。
10、铁日木乡10个村：1村、2村、3村、4村、5村、7村、8村、9村、10村、12村。
11、西克尔库勒镇23个村：1村、2村、3村、4村、5村、6村、7村、8村、9村、10村、12村、13村、14村、15村、16村、17村、18村、19村、20村、21村、23村、27村、28村
12、巴仁镇9个村：1村、2村、3村、4村、5村、6村、7村、8村、9村</t>
  </si>
  <si>
    <t>为全县12个乡镇239个村2195户脱贫户（含监测户）自主创业进行补助，总资金394.8万元。生产或经营面积超过20平方米（含）以上，正常经营6个月的，提高营业执照等印证资金，验收确认后每户补助2000元；生产或经营面积不足20平方米（包括餐车、零售点等移动式摊位），正常经营3个月的，由村委会进行确认无误的，每户补助1000元。
一、符合2000元标准的脱贫户、监测户共计236个村1753户350.6万元。
1、英买里镇20个村231户46.2万元，其中：库木艾日克(1)村12户、阿亚克库木艾日克(2)村4户、墩艾日克(3)村5户、巴格托格拉克(4)村10户、墩迪瓦依(5)村10户、克皮乃克(6)村9户、阿亚格克皮乃克(7)村9户、阿迪拉(8)村10户、吐孜鲁克(9)村6户、英买里（10）村33户、阿亚格英买里(11)村12户、卡吾力(12)村5户、巴什兰干(13)村3户、阿亚克兰干(14)村26户、克孜勒巴依拉克(15)村31户、兰帕(16)村1户、英阿瓦提(17)村20户、古再(18）村13户、卡日央塔克(19）村4户、拉依力克(20）村8户。
2、江巴孜乡27个村256户51.2万元，其中：江巴孜（1）村8户、阿克吐尔（2）村13户、色日克托克拉克（3)村25户、栏杆（4）村11户、萨热依塔木(5)村12户、科克库木(6)村11户、开普台巴格(7)村6户、艾格铁热克(8)村8户、恰喀（9）村5户、开旦木加依（10）村3户、依排克其(11)村34户、克孜勒吉依木(12)村4户、英兰干（13）村4户、阿亚克仓(14)村4户、其维克(15)村10户、布鲁胡其(16)村6户、墩恰喀尔(17)村8户、吐格曼贝西(18)村3户、尤库日吐格曼贝西(19)村2户 、拍什塔克(20)村3户，尕勒(21)村11户、克其克江巴孜（22）村7户、托万尕勒(23)村27户、克其克布鲁胡其(24)村11户、琼江巴孜(25)村2户、喀热喀什(26)村12户、仓(27)村6户。
3、卧里托格拉克镇25个村104户20.8万元，其中：塔格艾日克（1）村9户、尤库日阔什库勒（2）村3户、乌吐拉阔什库勒（3）村3户、托格热克斯木（4）村3户、喀塔尔墩（5）村1户、英巴格（6）村2户、英阔什库勒（7）村2户、卧里托格拉克（8）村7户、阿亚格阔什库勒（9）村9户、巴希硝尔介乃克（13）村3户、亚帕勒托格勒克（14）村5户、帕尔其托格拉克（15）村10户、龙口（16）村1户、拜什托普（17）村1户、销尔介乃克（18）村1户、盖孜乃库木（19）村2户、乌堂（20）村3户、喀赞库勒（21）村2户、巴什阿克代尔亚（22）村2户、喀尕买里斯（23）村6户、阿亚格阿克达里亚（24）村2户、喀热尤勒滚（25）村4户、托盖欧勒迪（26）村9户、尤汗托格拉克（27）村3户、巴扎（28）村11户。
4、克孜勒博依镇30个村267户53.4万元，其中：先拜巴扎（1）村42户、居维其（2）村18户、库木买里斯（3）村13户、阿热买里（4）村10户、阿娜尔库勒（5）村4户、克孜勒坎特（6）村3户万元、阔什艾日克（7）村3户、英艾日克（8）村3户、巴格艾日克（9）村2户、巴什英阿依马克（10）村12户、吾斯塘博依（12）村5户、却勒库勒（13）村13户、克孜勒巴依拉克（14）村5户、依提帕克（15）村22户、英买里（16）村4户、阿亚格乔拉克（17）村8户、坎迪尔勒克（19）村2户、阿热克什拉克（21）村6户、色满（23）村1户、浩罕（24）村8户、木努尔（25）村4户、阿依丁（26）村6户、恰瓦拉（27）村11户、铁热克博斯坦（28）村12户、阿容（29）村6户、博迪马勒（30）村17户、喀拉央塔克（31）村15户、喀力克（32）村1户、曲如其（33）村7户、科克通鲁克（34）村4户。
5、米夏乡15个村88户17.6万元，其中：江尕勒霍依拉（1）村9户、恰喀（2）村7户、琼库尔克什拉克（3）村4户、托万塔尔夏（7）村2户、其兰力克（8）村14户、英塔木（10）村1户、尤库日塔尔夏（11）村3户、英巴格（12）村2户、英买里（14）村9户、托格日苏（15）村6户、吐格巴斯特（16）村3户、夏合亚迪（17）村10户、巴什英温（18）村1户、阿亚格英温（19）村5户、巴什欧依托格拉克（20）村12户。
6、夏普吐勒镇15个村68户13.6万元，其中：巴扎（1）村15户、加依艾日克（4）村4户、墩艾日克（6）村2户、阿热夏普吐勒（7）村5户、米里克（9）村8户、喀赞库勒（14）村1户、安江艾日克（15）村1户、其纳艾日克（16）村11户、托什坎拉（17）村2户、恰依拉（19）村3户、琼阿克艾日克（20）村1户、克其克阿克艾日克（21）村1户、库木墩（22）村5户、央艾日克（23）村2户、红旗（24）村7户。
7、克孜勒苏乡31个村211户42.2万元，其中；巴什栏杆(1)村3户、阿亚克兰干村（2）村2户、库木巴格（3）村2户、托喀依（4）村4户、巴什勒格勒德玛（5）村5户、勒格勒德玛（6）村10户、勒格里地玛央艾日克村（8）村7户、英兰干（9）村9户、兰干买里斯（10）村3户、巴什央艾日克（11）村2户、央艾日克(12)村17户、阔什托格拉克（13）村6户、库台买（14）村8户、巴格托格拉克（15）村5户、约勒其（16）村4户、塔格艾日克（17）村5户、古里巴什(18)村7户、翁艾日克（19）村5户、夏勒艾热克（21）村3户、阿克艾日克（23）村5户、温塔木（24）村3户、巴什温塔木（25）村17户、拜什塔木（26）村8户、阿克托喀依（30）村2户、其兰巴格（32）村14户、英巴格（33）村12户、吾斯塘博依（34）村6户、阿克墩（35）村10户、托库勒（36）村7户、阿亚格奥依塔格（37）村15户、吾依塔格（38）村5户。
8、古勒鲁克乡23个村188户37.6万元，其中：巴什古勒鲁克（1）村14户、兰干（2）村2户、古勒鲁克（3）村11户、亚勒古孜塔勒（4）村2户、古勒鲁克乡英巴格（5）村2户、欧吐拉古勒鲁克（6）村10户、阿亚克古勒鲁克（7）村3户、阿克提坎（8）村10户、巴什阿勒克库勒（9）村13户、阿勒克库勒（10）村8户、喀日木库木（11）村6户、拜什塔木（12）村13户、尤库日拜什塔木(13)村14户、托万拜什塔木（14）村7户、阿亚格科克塔勒（15）村3户、巴什阿恰勒（16）村3户、克孜力库木（17）村6户、堂力其（18）村8户、科克塔勒（19）村15户、苏巴斯提（21）村3户、塔然其（22）村9户、英买里（23）村2户、欧吐拉拜什塔木（24）村24户。
9、玉代克力克乡12个村145户29万元，其中：堂来恰普提(1)村7户、百合提(2)村7户、阿娜尔(3)村11户、阿力囤托格拉克(4)村18户、巴扎(5)村27户、多兰买里斯(6)村23户、买代尼亚提买里斯(7)村19户、拜什喀帕(8)村7户、依提帕克(9)村3户、乔拉克(10)村7户、英买里(11)村10户、英艾日克(12)村6户。
10、铁日木乡10个村106户21.2万元，其中：铁格艾日克（1）村15户、霍加艾日克（2）村16户、托哈艾热克（3）村5户、巴什铁日木（4）村3户、阿亚格铁日木（5）村25户、兰干（7）村17户、仓（8）村6户、恰央恰克提（9）村13户、阿亚格兰干（10）村5户、铁日木（12）村1户。
11、巴仁镇7个村20户4万元，其中：巴仁（1）村4户、阔什科瑞克（2）村2户、叶勒坎科其克（3）村2户、琼巴格（4)村2户、阿热买里(5)村7户、英吾斯塘博依(6)村1户、托万巴仁(9)村2户。
12、西克尔库勒镇21个村69户13.8万元，其中：库木库坦（1）村1户、克日克塔木（2）村5户、源泉（3）村3户、多来提巴格（4）村8户、库木科勒（5）村7户、博斯坦（6）村1户、比纳木（7）村1户、和谐（8）村5户、莫玛墩村（9）村1户、尤古买希勒克（10）村10户、富民（12）村1户、阔若克（14）村3户、桥头（15）村4户、金瓜（16）村2户、向阳（17）村5户、阿吉勒格里克（18）村1户、胡杨（19）村1户、红山（20）村3户、恰拉欧萨（21）村5户、希望（23）村1户、克尔克孜吐格（27）村1户。
二、符合1000元标准的脱贫户、监测户共计139个村442户44.2万元。
1、英买里镇10个村33户3.3万元，其中：库木艾日克(1)村2户、阿亚克库木艾日克(2)村1户、墩艾日克(3)村5户、巴格托格拉克(4)村2户、墩迪瓦依(5)村3户、克皮乃克(6)村11户、阿亚格克皮乃克(7)村2户、阿迪拉(8)村2户、英阿瓦提(17)村2户、古再(18）村3户。
2、江巴孜乡20个村80户8万元，其中：江巴孜（1）村3户、阿克吐尔（2）村6户、色日克托克拉克（3)村2户、栏杆（4）村2户、萨热依塔木(5)村5户、开普台巴格(7)村6户、艾格铁热克(8)村18户、恰喀（9）村1户、开旦木加依（10）村1户、依排克其(11)村4户、克孜勒吉依木(12)村1户、阿亚克仓(14)村1户、其维克(15)村2户、吐格曼贝西(18)村6户、尤库日吐格曼贝西(19)村4户 、克其克江巴孜（22）村3户、托万尕勒(23)村2户、克其克布鲁胡其(24)村5户、琼江巴孜(25)村2户、仓(27)村6户。
3、卧里托格拉克镇14个村29户2.9万元，其中：塔格艾日克（1）村1户、尤库日阔什库勒（2）村2户、乌吐拉阔什库勒（3）村1户、喀塔尔墩（5）村5户、英阔什库勒（7）村1户、卧里托格拉克（8）村7户、阿亚格喀尕买里斯（11）村1户、巴希硝尔介乃克（13）村3户、亚帕勒托格勒克（14）村2户、销尔介乃克（18）村1户、喀赞库勒（21）村1户、巴什阿克代尔亚（22）村1户、阿亚格阿克达里亚（24）村2户、喀热尤勒滚（25）村1户。
4、克孜勒博依镇23个村90户9万元，其中：先拜巴扎（1）村1户、居维其（2）村11户、库木买里斯（3）村1户、阿热买里（4）村5户、阿娜尔库勒（5）村1户、克孜勒坎特（6）村4户、阔什艾日克（7）村4户、英艾日克（8）村3户、吾斯塘博依（12）村6户、克孜勒巴依拉克（14）村4户、依提帕克（15）村1户、英买里（16）村1户、阿亚格乔拉克（17）村2户、阿热克什拉克（21）村10户、色满（23）村5户、浩罕（24）村1户、木努尔（25）村6户、阿依丁（26）村4户、恰瓦拉（27）村3户、阿容（29）村8户、博迪马勒（30）村4户、喀力克（32）村4户、科克通鲁克（34）村1户。
5、米夏乡5个村10户1万元，其中：恰喀（2）村1户、琼库尔克什拉克（3）村1户、托万塔尔夏（7）村5户、吐格巴斯特（16）村2户、巴什欧依托格拉克（20）村1户。
6、夏普吐勒镇8个村22户2.2万元，其中：扎滚拉（3）村1户、阿热夏普吐勒（7）村7户、米里克（9）村1户、依肯苏（10）村2户、喀赞库勒（14）村2户、托什坎拉（17）村3户、恰依拉（19）村2户、央艾日克（23）村4户。
7、克孜勒苏乡11个村19户1.9万元，其中；托喀依（4）村1户、勒格里地玛央艾日克村（8）村2户、央艾日克(12)村1户、库台买（14）村1户、巴格托格拉克（15）村1户、约勒其（16）村1户、古里巴什(18)村5户、巴什温塔木（25）村1户、其兰巴格（32）村1户、吾斯塘博依（34）村1户、阿克墩（35）村4户。
8、古勒鲁克乡12个村42户4.2万元，其中：古勒鲁克乡英巴格（5）村1户、欧吐拉古勒鲁克（6）村2户、阿亚克古勒鲁克（7）村1户、阿勒克库勒（10）村12户、拜什塔木（12）村4户、尤库日拜什塔木(13)村1户、托万拜什塔木（14）村10户、巴什阿恰勒（16）村1户、科克塔勒（19）村2户、阿克托卡依（20）村2户、英买里（23）村5户、欧吐拉拜什塔木（24）村1户。
9、玉代克力克乡5个村15户1.5万元，其中：多兰买里斯(6)村3户、买代尼亚提买里斯(7)村2户、拜什喀帕(8)村1户、依提帕克(9)村4户、英买里(11)村5户。
10、铁日木乡10个村33户3.3万元，其中：铁格艾日克（1）村5户、霍加艾日克（2）村2户、托哈艾热克（3）村4户、巴什铁日木（4）村3户、阿亚格铁日木（5）村4户、兰干（7）村4户、仓（8）村1户、恰央恰克提（9）村5户、阿亚格兰干（10）村4户、铁日木（12）村1户。
11、巴仁镇8个村38户3.8万元，其中：巴仁(1)村15户、阔什科瑞克(2)村5户、叶勒坎科其克(3)村5户、琼巴格(4)村2户，阿热买里(5)村4户、英吾斯塘博依(6)村5户、赛依哈纳(7)村1户0.1万元、巴合其(8)村1户。
12、西克尔库勒镇13个村31户3.1万元，其中：库木库坦（1）村2户、克日克塔木（2）村3户、源泉（3）村1户、多来提巴格（4）村1户、库木科勒（5）村2户、和谐（8）村7户、尤古买希勒克（10）村4户、阿恰勒（13）村1户、金瓜（16）村3户、向阳（17）村4户、胡杨（19）村1户、恰拉欧萨（21）村1户、达西（28）村1户。</t>
  </si>
  <si>
    <t>人社局、项目涉及乡镇</t>
  </si>
  <si>
    <t>张军尚、各乡镇乡镇长</t>
  </si>
  <si>
    <t>社会效益：通过奖补方式增强脱贫户、监测户对自主创业的积极性。
经济效益：带动脱贫人口就业，增加经济收入</t>
  </si>
  <si>
    <t>jsx202493</t>
  </si>
  <si>
    <t>伽师县克孜勒博依镇博迪马勒（30）村产业配套建设项目</t>
  </si>
  <si>
    <t>克孜勒博依镇博迪马勒（30）村</t>
  </si>
  <si>
    <r>
      <rPr>
        <sz val="20"/>
        <rFont val="方正仿宋_GBK"/>
        <charset val="134"/>
      </rPr>
      <t>为保障克孜勒博依镇博迪马勒（30）村粮食作物、伽师瓜、新梅的用水安全，减少水资源浪费和群众投入，解决制约产业高质量发展的瓶颈问题，完善供水渠系及配套建筑物，长度3.45km，设计流量0.5～0.2m</t>
    </r>
    <r>
      <rPr>
        <sz val="20"/>
        <rFont val="宋体"/>
        <charset val="134"/>
      </rPr>
      <t>³</t>
    </r>
    <r>
      <rPr>
        <sz val="20"/>
        <rFont val="方正仿宋_GBK"/>
        <charset val="134"/>
      </rPr>
      <t>/s，计划总投资395万元。</t>
    </r>
  </si>
  <si>
    <t>jsx202494</t>
  </si>
  <si>
    <t>伽师县克孜勒博依镇阿娜尔库勒（5）村及阿热克什拉克（21）村产业配套建设项目</t>
  </si>
  <si>
    <t>克孜勒博依镇阿娜尔库勒（5）村、阿热克什拉克（21）村</t>
  </si>
  <si>
    <r>
      <rPr>
        <sz val="20"/>
        <color theme="1"/>
        <rFont val="方正仿宋_GBK"/>
        <charset val="134"/>
      </rPr>
      <t>为保障克孜勒博依镇2个村粮食作物、伽师瓜、新梅的用水安全，减少水资源浪费和群众投入，解决制约产业高质量发展的瓶颈问题，完善2条供水渠系及配套建筑物，长度4km，设计流量0.5～0.2m</t>
    </r>
    <r>
      <rPr>
        <sz val="20"/>
        <color theme="1"/>
        <rFont val="宋体"/>
        <charset val="134"/>
      </rPr>
      <t>³</t>
    </r>
    <r>
      <rPr>
        <sz val="20"/>
        <color theme="1"/>
        <rFont val="方正仿宋_GBK"/>
        <charset val="134"/>
      </rPr>
      <t>/s，计划总投资398万元。其中，阿娜尔库勒（5）村0.8公里，阿热克什拉克（21）村3.2公里。</t>
    </r>
  </si>
  <si>
    <t>jsx202495</t>
  </si>
  <si>
    <t>伽师县新梅产业发展基础设施建设配套项目</t>
  </si>
  <si>
    <r>
      <rPr>
        <sz val="20"/>
        <color theme="1"/>
        <rFont val="方正仿宋_GBK"/>
        <charset val="134"/>
      </rPr>
      <t>在英买里镇阿亚格英买里（11）村新梅示范园建设防渗渠2.215公里，设计流量0.2-0.3m</t>
    </r>
    <r>
      <rPr>
        <sz val="20"/>
        <color theme="1"/>
        <rFont val="宋体"/>
        <charset val="134"/>
      </rPr>
      <t>³</t>
    </r>
    <r>
      <rPr>
        <sz val="20"/>
        <color theme="1"/>
        <rFont val="方正仿宋_GBK"/>
        <charset val="134"/>
      </rPr>
      <t>/s，并配套渠系建筑物。解决  亩新梅用水问题，增加新梅产量，计划资金180万元。</t>
    </r>
  </si>
  <si>
    <t>jsx2024103</t>
  </si>
  <si>
    <t>伽师县古勒鲁克乡科克塔勒（19）村壮大村集体经济项目</t>
  </si>
  <si>
    <t>古勒鲁克乡科克塔勒（19）村</t>
  </si>
  <si>
    <t>新建小市场一座，建筑面积450平米，地上2层，框架结构，并配套给水管 120 米、排水管84米、电缆 200米，地坪200平方米，成品化粪池一座等附属设施，计划投资150万元。</t>
  </si>
  <si>
    <t>古勒鲁克乡</t>
  </si>
  <si>
    <t>袁尚满</t>
  </si>
  <si>
    <t>社会效益:带动群众就业创业热情，增强商业氛围。
经济效益：增加村集体收入，预计资产收入2万元以上，带动&gt;10名脱贫人口就业。</t>
  </si>
  <si>
    <t>二</t>
  </si>
  <si>
    <t>乡村建设行动</t>
  </si>
  <si>
    <t>jsx202430</t>
  </si>
  <si>
    <t>伽师县2024年西克尔库勒新镇交通基础设施建设项目</t>
  </si>
  <si>
    <t>农村道路建设（通村路、通户路、小型桥梁等）</t>
  </si>
  <si>
    <t xml:space="preserve">西克尔库勒镇19个村：库木库坦（1）村、多来提巴格（4）村、库木科勒（5）村、博斯坦（6）村、比纳木（7）村、和谐（8）村、莫玛墩（9）村、萨尔吾斯（11）村、富民（12）村、阔若克（14）村、桥头（15）村、金瓜（16）村、向阳（17）村、恰拉欧萨（21）村、阳光（22）村、希望（23）村、苏坎阿斯特（26）村、柯尔克孜吐格（27）村、达西（28）村。
</t>
  </si>
  <si>
    <t>西克尔库勒新镇共修建村组道路建设41.3公里，投资3350万元。                                                                                                                           1、西克尔库勒镇村组道路22.90公里，投资1600万元。库木库坦（1）村2.4公里、库木科勒（5）村1.48公里、博斯坦（6）村2.54公里、比纳木（7）村1.6公里、和谐（8）村0.43公里、莫玛墩（9）村1.14公里、萨尔吾斯（11）村1.17公里、富民（12）村0.87公里、阔若克（14）村0.74公里、桥头（15）村1公里、金瓜（16）村0.33公里、向阳（17）村3.35公里、恰拉欧萨（21）村1.4公里、阳光（22）村0.8公里、希望（23）村0.57公里、苏坎阿斯特（26）村2.58公里、达西（28）村0.5公里。
2、西克尔库勒镇区主要连接线道路18.4公里，投资1750万元。多来提巴格（4）村9.7公里、柯尔克孜吐格（27）村8.7公里。</t>
  </si>
  <si>
    <t>社会效益：完善公共交通基础设施，保障群众出行道路安全，提高生产生活水平。完善道路里程41.3公里。
经济效益：减少群众出行成本，为群众生产生活提供便利，加强群众之间的交流。</t>
  </si>
  <si>
    <t>jsx202431</t>
  </si>
  <si>
    <t>伽师县2024年乡镇村组道路建设项目（一期）</t>
  </si>
  <si>
    <t xml:space="preserve">1、巴仁镇2个村：巴仁村（1）村、英吾斯塘博依（6）村                                                                             2、铁日木乡1个村：明克什拉克（6）村                                                                                                                                                                                                                   3、江巴孜乡8个村：2村、3村、4村、15村、19村、22村、23村、26村。                                                                                                                                                              4、克孜勒博依镇11个村：2村、5村、6村、7村、11村、12村、22村、24村、26村、30村、32村。
5、米夏乡13个村：1村、2村、3村、4村、6村、8村、9村、10村、11村、13村、14村、17村、18村。
6、夏普吐勒4个村：6村、14村、21村、23村； </t>
  </si>
  <si>
    <t>6个乡镇修建村组道路建设29.83公里，投资2145万元。
1、巴仁镇村组道路0.7公里，投资45万元；巴仁村（1）村0.41公里、英吾斯塘博依（6）村0.29公里。
2、铁日木乡村组道路1.0公里，投资60万元；明克什拉克（6）村1.0公里。                                                                                                                                                                3、江巴孜乡村组道路8个村4.05km，投资300万元；阿克吐尔（2）村0.497公里、色日克托克拉克（3）村0.161公里、栏杆（4）村0.726公里、其维克（15）村0.149公里、尤库日吐格曼贝西（19）村1.079公里、克其克江巴孜（22）村0.831公里、托万尕勒（23）村0.234公里、喀热喀什（26）村0.375公里                                                                                                                                                  4、克孜勒博依镇村组道路11个村7.61公里，投资540万；居维其（2）村0.144公里、阿娜尔库勒（5）村0.085公里、克孜勒坎特（6）村0.614公里、阔什艾日克（7）村1.601公里、英阿依马克（11）村0.2公里、吾斯塘博依（12）村0.179公里、古力巴格（22）村0.281公里、浩罕(24)村1.186公里、阿依丁（26）村0.177公里、博迪马勒（30）村0.251公里，喀力克（32）村2.895公里。
5、米夏乡村组道路9.67公里，投资700万元；江尕勒霍依拉（1）村0.568公里、恰喀（2）村0.564公里、琼库尔克什拉克（3）村0.554公里、喀孜艾日克（4）村0.089公里、米夏（6）村0.33公里、其兰力克（8）村5.617公里、伊勒提孜霍依拉（9）村0.042公里、尤库日塔尔夏（11）村0.291公里、其拉克（13）村0.277公里、英买里（14）村0.048公里、夏合亚迪（17）村0.519公里、巴什英温（18）村0.771公里。
6、夏普吐勒镇村组道路6.8公里，投资500万元；墩艾日克(6)村0.491公里、喀赞库勒(14)村0.492公里、克其克阿克艾日克(21)村4.369公里、央艾日克(23)村1.454公里。</t>
  </si>
  <si>
    <t>社会效益：完善公共交通基础设施，保障群众出行道路安全，提高生产生活水平。完善道路里程29.83公里。
经济效益：减少群众出行成本，为群众生产生活提供便利，加强群众之间的交流。</t>
  </si>
  <si>
    <t>jsx202432</t>
  </si>
  <si>
    <t>伽师县2024年乡镇村组道路建设项目（二期）</t>
  </si>
  <si>
    <t xml:space="preserve">1、和夏阿瓦提镇9个村：吾斯塘博依（1）村、塞克孜阿代木（3）村、喀热墩（4）村、夏合亚迪（14）村、其日克（18）村、色满（22）村、阔什托玛（27）村、欧吐拉巴格恰（38）村、幸福（43）村                                                                                                2、克孜勒苏乡3个村：约勒其（16）村、夏勒艾热克（21）村、阿克艾日克村（23）村                                                                                            3、古勒鲁克乡11个村：栏杆（2）村、 古勒鲁克（3）村、英巴格（5）村、阿克提坎（8）村、 巴什阿勒克库勒（9）村、阿勒克库勒（10）村、喀日木库木（11）村 、塘力其（18）村、科克塔勒（19村）、阿克托卡依（20）村、阿亚格科克塔勒（25）村                                                      </t>
  </si>
  <si>
    <t>3个乡镇修建村组道路建设38.0公里，投资2350万元。                                                                                                                                                                                                                  1、和夏阿瓦提镇村组道路9个村7.8公里，投资440万元。吾斯塘博依（1）村1公里、塞克孜阿代木（3）村0.5公里、喀热墩（4）村1公里、夏合亚迪（14）村0.7公里、其日克（18）村1.5公里、色满（22）村0.6公里、阔什托玛（27）村0.8公里、欧吐拉巴格恰（38）村1.1公里、幸福（43）村0.6公里。                                                                                                                                   2、克孜勒苏乡村组道路3个村1.7公里，投资110万元。约勒其（16）村0.5公里、夏勒艾热克（21）村0.6公里、阿克艾日克村（23）村0.6公里。                                                                                                                                 3、古勒鲁克乡村组道路11个村28.5公里，投资1800万元。栏杆（2）村2.9公里、 古勒鲁克（3）村4公里、英巴格（5）村1.9公里、阿克提坎（8）村3.9公里、巴什阿勒克库勒（9）村2.2公里、阿勒克库勒（10）村0.4公里、喀日木库木（11）村3公里、堂力其（18）村3.6公里、科克塔勒（19村）3.9公里、阿克托卡依（20）村1.5公里、阿亚格科克塔勒（25）村1.2公里。</t>
  </si>
  <si>
    <t>社会效益：完善公共交通基础设施，保障群众出行道路安全，提高生产生活水平。完善道路里程38公里。
经济效益：减少群众出行成本，为群众生产生活提供便利，加强群众之间的交流。</t>
  </si>
  <si>
    <t>jsx202433</t>
  </si>
  <si>
    <t>伽师县农村污水处理项目</t>
  </si>
  <si>
    <t>污水处理</t>
  </si>
  <si>
    <t>和夏阿瓦提镇托玛贝希（16）村</t>
  </si>
  <si>
    <t>和夏阿瓦提镇托玛贝希（16）村污水管网建造15.44公里，一体化提升泵站3套，污水一体化处理设施1套及其他基础配套设施建设，总投资1400万元</t>
  </si>
  <si>
    <t>住建局、项目涉及乡镇</t>
  </si>
  <si>
    <t>聂太府、项目所在乡镇党委书记、乡镇长</t>
  </si>
  <si>
    <t>社会效益：完善乡村基础设施，提升乡村污水处理能力，改善脱贫人口生产生活环境。
经济效益：提升了污水处理效益，降低农民群众污水处理成本。</t>
  </si>
  <si>
    <t>jsx202434</t>
  </si>
  <si>
    <t>伽师县乡村规划项目</t>
  </si>
  <si>
    <t>村庄规划编制（含编修）补助</t>
  </si>
  <si>
    <t>伽师县各乡镇</t>
  </si>
  <si>
    <t>对12个村进行村庄规划，每个村20万元，总资金240万元。</t>
  </si>
  <si>
    <t>乡村振兴局</t>
  </si>
  <si>
    <t>宋昭才</t>
  </si>
  <si>
    <t>社会效益：制定长期村庄规划，为乡村振兴打下建设基础。
经济效益：完善乡村生产生活水平，增加群众参与到项目实施中，扩大经济收益和增加收入。</t>
  </si>
  <si>
    <t>jsx202435</t>
  </si>
  <si>
    <t>伽师县西克尔库勒镇西克尔村2024年自治区重点示范村建设项目</t>
  </si>
  <si>
    <t>农村基础设施、人居环境整治</t>
  </si>
  <si>
    <t>在西克尔库勒镇西克尔村建设公共厕所4座；村级供水、排水工程650米、电力设施等基础设施，总投资1155万元。援疆资金785万元用于人居环境整治和污水处理项目。</t>
  </si>
  <si>
    <t>乡镇党委书记、乡镇长</t>
  </si>
  <si>
    <t>社会效益：完善乡村基础设施，提升乡村人居环境，提高乡村公共服务能力，为乡村振兴打下坚实基础。
经济效益：加强农民群众通过项目实施投劳获取酬金，提升家庭经济收入，改善&gt;200脱贫人口生产生活环境。</t>
  </si>
  <si>
    <t>jsx202436</t>
  </si>
  <si>
    <t>伽师县江巴孜乡墩恰喀尔（17）村2024年自治区重点示范村建设项目</t>
  </si>
  <si>
    <t>江巴孜乡17村</t>
  </si>
  <si>
    <t>在江巴孜乡墩恰喀尔（17）村建设污水管网及配套设施20.65公里、天然气管网28.5公里、经济林带9.5公里、公共厕所1座、购置垃圾设施302个、商业街提升、养殖小区1座、闲置庭院整体修缮20栋、文化广场等人居环境整治、公共服务能力提升等，总投资4122.24万元，其中援疆资金2365万元，用于天然气管道、文化广场、公共服务能力提升等。</t>
  </si>
  <si>
    <t>社会效益：完善乡村基础设施，提升乡村人居环境，提高乡村公共服务能力，为乡村振兴打下坚实基础。
经济效益：加强农民群众通过项目实施投劳获取酬金，提升家庭经济收入，改善&gt;300脱贫人口生产生活环境。</t>
  </si>
  <si>
    <t>jsx202437</t>
  </si>
  <si>
    <t>伽师县夏普吐勒镇托什坎拉（17）村2024年示范村建设项目</t>
  </si>
  <si>
    <t>夏普吐勒镇17村</t>
  </si>
  <si>
    <t>在夏普吐勒镇托什坎拉（17）村新建排水管网16公里及配套设施，公共厕所1座127平方米，经济林绿化种植25亩；购置配备垃圾设施120个、电商服务平台1座、进行人居环境整治等，总投资1720万元。</t>
  </si>
  <si>
    <t>jsx202438</t>
  </si>
  <si>
    <t>伽师县西克尔库勒镇西克尔村附属配套项目（一期）工程</t>
  </si>
  <si>
    <t>农村供水保障建设项目</t>
  </si>
  <si>
    <t>在西克尔村回迁房片区的巷道工程30685平方米、室外暖通工程11700米及采暖井161个、室外供排水工程供水管线6000米及其给水检查井150个、消防栓16个，排水管线7500米及其排水检查井464个、化粪池2个、室外电力工程电线缆19200米及其相关的附属配套工程、灌溉管网工程管线6800米及其相关附属工程等。总投资2660万元。其中：衔接资金1122万元用于供排水、道路工程建设。</t>
  </si>
  <si>
    <t>平
方
米</t>
  </si>
  <si>
    <t>吕明江</t>
  </si>
  <si>
    <t>社会效益：完善乡村基础设施，提升乡村人居环境，改善脱贫人口生产生活环境。
经济效益：加强农民群众通过项目实施投劳获取酬金，提升家庭经济收入，改善&gt;200脱贫人口生产生活环境。</t>
  </si>
  <si>
    <t>jsx202439</t>
  </si>
  <si>
    <t>伽师县西克尔库勒镇西克尔村附属配套项目（二期）工程</t>
  </si>
  <si>
    <t>在西克尔村空气源机房及配电室工程、巷道工程19917平方米、室外暖通工程9000米、采暖井115个、室外供排水工程供水管网5000米及其相关配套附属工程、排水管网5600米及其相关配套，附属工程室外电力工程电缆18140米及其相关配套工程、灌溉管网工程管道7700米及其相关配套附属工程、围墙及大门工程、硬化工程3600平方米等。总投资2360万元。其中：衔接资金投入1100万元用于供排水、道路工程建设。</t>
  </si>
  <si>
    <t>jsx202440</t>
  </si>
  <si>
    <t>伽师县城乡一体化供水工程老旧管网巩固提升工程（四期）</t>
  </si>
  <si>
    <t>饮水安全</t>
  </si>
  <si>
    <t>英买里镇、江巴孜乡、克孜勒苏乡、古勒鲁克乡、西克尔镇</t>
  </si>
  <si>
    <t>对英买里镇、江巴孜乡、克孜勒苏乡、古勒鲁克乡、西克尔镇5个乡镇饮水老旧管网进行改造，管网总长1282公里，管材材质均为PE管。提高供水保证率，确保供水水量，减少水资源浪费，做到水安全保障。项目估算总投资13781.5万元。</t>
  </si>
  <si>
    <t>水利局</t>
  </si>
  <si>
    <t>王军辉</t>
  </si>
  <si>
    <t>社会效益：改善英买里镇、江巴孜乡、克孜勒苏乡、古勒鲁克乡、西克尔镇老旧管网跑、冒、滴、漏，提高项目区饮水条件。受益群众156787人。
经济效益：加强农民群众通过项目实施投劳获取酬金，提升家庭经济收入，改善生产生活环境。</t>
  </si>
  <si>
    <t>jsx202441</t>
  </si>
  <si>
    <t>伽师县2024年农村居民“煤改电”工程建设项目</t>
  </si>
  <si>
    <t>农村清洁能源设施建设</t>
  </si>
  <si>
    <t>对3830户脱贫户（含监测户）开展煤改电建设，解决脱贫户冬季采暖问题，每户补助900元/户，资金344.7万元。</t>
  </si>
  <si>
    <t>发改委、住建局</t>
  </si>
  <si>
    <t>项目所在乡镇党委书记、乡镇长</t>
  </si>
  <si>
    <t>社会效益：解决3830名脱贫户冬季采暖问题，改善脱贫人口生产生活条件。
经济效益：降低农民群众冬季采暖支出，改善生活条件。</t>
  </si>
  <si>
    <t>jsx202442</t>
  </si>
  <si>
    <t>伽师县英买里镇生活垃圾综合处置站设备采购项目</t>
  </si>
  <si>
    <t>生活垃圾处理</t>
  </si>
  <si>
    <t>英买里镇英买里（10）村</t>
  </si>
  <si>
    <t>为解决农村垃圾后续处理问题，英买里镇英买里（10）村采购日处理5吨生活垃圾处理设备1套及其相关配套设备、包含设备运输、安装、调试。，资金388万元。</t>
  </si>
  <si>
    <t>罗军</t>
  </si>
  <si>
    <t>社会效益：提升乡村人居环境，解决农村垃圾堆放、填埋无法后续处理的问题。
经济效益：提升群众生活垃圾处理能力，处理效率，降低环境整治成本，美化人居环境。扶持&gt;20人脱贫人口参与务工，增加经济收入。</t>
  </si>
  <si>
    <t>jsx202462</t>
  </si>
  <si>
    <t>伽师县克孜勒苏乡古里巴什（18）村农村生活垃圾综合处置站设备采购项目</t>
  </si>
  <si>
    <t>克孜勒苏乡古里巴什（18）村</t>
  </si>
  <si>
    <t>为解决农村垃圾后续处理问题，克孜勒苏乡古里巴什（18）村采购日处理5吨生活垃圾处理设备1套及其相关配套设备、包含设备运输、安装、调试。建设设备用房、业务用房，资金600万元。</t>
  </si>
  <si>
    <t>jsx202463</t>
  </si>
  <si>
    <t>伽师县古勒鲁克乡阿勒克库勒（10）村农村生活垃圾综合处置站设备采购项目</t>
  </si>
  <si>
    <t>为解决农村垃圾后续处理问题，古勒鲁克乡阿勒克库勒（10）村采购日处理5吨生活垃圾处理设备1套及其相关配套设备、包含设备运输、安装、调试。建设设备用房、业务用房，资金600万元。</t>
  </si>
  <si>
    <t>jsx202464</t>
  </si>
  <si>
    <t>伽师县玉代克力克乡堂来恰普提（1）村农村生活垃圾综合处置站设备采购项目</t>
  </si>
  <si>
    <t>玉代克力克乡堂来恰普提（1）村</t>
  </si>
  <si>
    <t>为解决农村垃圾后续处理问题，玉代克力克乡堂来恰普提（1）村采购日处理5吨生活垃圾处理设备1套及其相关配套设备、包含设备运输、安装、调试。建设设备用房、业务用房，资金600万元。</t>
  </si>
  <si>
    <t>jsx202465</t>
  </si>
  <si>
    <t>伽师县西克尔库勒镇西克尔村农村生活垃圾综合处置站设备采购项目</t>
  </si>
  <si>
    <t>为解决农村垃圾后续处理问题，西克尔库勒镇西克尔村采购日处理5吨生活垃圾处理设备1套及其相关配套设备、包含设备运输、安装、调试。建设设备用房、业务用房，资金600万元。</t>
  </si>
  <si>
    <t>jsx202466</t>
  </si>
  <si>
    <t>伽师县克孜勒博依镇英艾日克（8）村入户路建设项目</t>
  </si>
  <si>
    <t>克孜勒博依镇8村</t>
  </si>
  <si>
    <t>在英艾日克（8）村完善入户路建设面积18400平方米，投资275万元。</t>
  </si>
  <si>
    <t>社会效益：完善公共交通基础设施，保障群众出行道路安全，提高生产生活水平。
经济效益：为群众生产生活提供便利，加强群众之间的交流。</t>
  </si>
  <si>
    <t>jsx202467</t>
  </si>
  <si>
    <t>伽师县米夏乡2024年入户路建设项目</t>
  </si>
  <si>
    <t>米夏乡2村、5村、7村、8村、9村、10村、12村、13村、19村、20村、21村</t>
  </si>
  <si>
    <t>建设入户路29400平方米，按135元/平方米计算，总投资396.9万元。</t>
  </si>
  <si>
    <t>jsx202468</t>
  </si>
  <si>
    <t>伽师县古勒鲁克乡拜什塔木（12）村农村污水处理项目</t>
  </si>
  <si>
    <t>古勒鲁克乡拜什塔木（12）村</t>
  </si>
  <si>
    <t>对古勒鲁克乡拜什塔木（12）村易地搬迁点42户集中居住区进行污水处理改造，建设污水处理池，对群众产生污水进行统一收集处理，计划投入资金120万元。</t>
  </si>
  <si>
    <t>jsx202469</t>
  </si>
  <si>
    <t>伽师县玉代克力克乡英艾日克（12）村农村污水处理项目</t>
  </si>
  <si>
    <t>玉代克力克乡英艾日克（12）村</t>
  </si>
  <si>
    <t>对玉代克力克乡英艾日克（12）村2组71户集中居住区进行污水处理改造，建设污水处理池，对群众产生污水进行统一收集处理，计划投入资金210万元。</t>
  </si>
  <si>
    <t>jsx202479</t>
  </si>
  <si>
    <t>伽师县西克尔库勒镇灾后易地重建西克尔村道路及供排水管网建设项目</t>
  </si>
  <si>
    <t>在西克尔库勒镇西克尔村建设道路总长3048米，配套给水、排水、照明等设施，4条道路两侧8米的宽幅绿化等附属工程，总投资5802万元。衔接资金945万元用于供排水等项目。</t>
  </si>
  <si>
    <t>jsx202480</t>
  </si>
  <si>
    <t>伽师县克孜勒博依镇（14）村农村道路建设项目</t>
  </si>
  <si>
    <t>克孜勒博依镇克孜勒巴依拉克（14）村</t>
  </si>
  <si>
    <t>伽师县克孜勒博依镇（14）村农村道路建设项目4.8公里，投资320万元。
1、克孜勒博依镇1个村4.8公里，投资320万元。克孜勒巴依拉克（14）村4.8公里。</t>
  </si>
  <si>
    <t>社会效益：完善公共交通基础设施，保障群众出行道路安全，提高生产生活水平。完善道路里程4.8公里。
经济效益：减少群众出行成本，为群众生产生活提供便利，加强群众之间的交流。</t>
  </si>
  <si>
    <t>jsx202496</t>
  </si>
  <si>
    <t>伽师县古勒鲁克乡喀日木库木(11)村消防设施建设项目</t>
  </si>
  <si>
    <t>古勒鲁克乡喀日木库木(11)村</t>
  </si>
  <si>
    <t>为古勒鲁克乡喀日木库木(11)村完善消防水池及控制室，建设防控制室15平米和配套设施，消防水池600立方，该村位于巴扎村，消防设施的建设可提高商业区和群众居住区消防安全的应急能力，资金85万元。</t>
  </si>
  <si>
    <t>立方</t>
  </si>
  <si>
    <t>杨爱强</t>
  </si>
  <si>
    <t>社会效益：完善乡村基础设施，提高商业区和群众居住区消防安全的应急能力，为乡村振兴打下坚实基础。
经济效益：加强农民群众通过项目实施投劳获取酬金，提升家庭经济收入。</t>
  </si>
  <si>
    <t>jsx202497</t>
  </si>
  <si>
    <t>伽师县古勒鲁克乡托万拜什塔木（14）村2024年入户路建设项目</t>
  </si>
  <si>
    <t xml:space="preserve">                                                                                        古勒鲁克乡托万拜什塔木（14）村                                                   </t>
  </si>
  <si>
    <t>托万拜什塔木（14）村入户路硬化，涉及到本村69户入户路，共8116.5平方米，投资122万元。</t>
  </si>
  <si>
    <t>社会效益：完善公共交通基础设施，保障群众出行道路安全，提高生产生活水平。
经济效益：减少群众出行成本，为群众生产生活提供便利，加强群众之间的交流。</t>
  </si>
  <si>
    <t>jsx202498</t>
  </si>
  <si>
    <t>伽师县英买里镇农村污水处理项目</t>
  </si>
  <si>
    <t>英买里镇墩艾日克（3）村、古再（18）村</t>
  </si>
  <si>
    <t>对英买里镇墩艾日克（3）村48户、古再（18）村20户集中居住区进行污水处理改造：1、铺设DN300污水管网2590米，其中：3村新建1750米及300立方化粪池一座；18村新建840米及200立方米化粪池一座；配套建设检查井2座，提升泵站8座。2、铺设DN110入户管网680米，其中：墩艾日克（3）村480米、古再（18）村200米，总投资 310 万元。</t>
  </si>
  <si>
    <t xml:space="preserve">社会效益：完善产业基础设施，改善68名脱贫人口居住环境。
</t>
  </si>
  <si>
    <t>jsx202499</t>
  </si>
  <si>
    <t>伽师县英买里镇入户路建设项目</t>
  </si>
  <si>
    <t>英买里镇卡吾力（12）村、英阿瓦提（17）村、古再（18）村、拉依力克（20）村</t>
  </si>
  <si>
    <t>对英买里镇卡吾力（12）村、英阿瓦提（17）村、古再（18）村、拉依力克（20）村建设18300平方米的入户道路，解决群众入户安全隐患，计划投资300万元。</t>
  </si>
  <si>
    <t>jsx2024100</t>
  </si>
  <si>
    <t>伽师县克孜勒博依镇入户路建设项目</t>
  </si>
  <si>
    <t>克孜勒博依镇5个村，依提帕克（15）村、阿热克什拉克（21）村、坎迪尔勒克（19）村、木努尔（25）村、阿依丁（26）村</t>
  </si>
  <si>
    <t>克孜勒博依镇5个村入户路共38400平方米，总投资398万元：其中，依提帕克（15）村长3000米、宽3米，面积9000平方米；阿热克什拉克（21）村长4000米、宽3.5米，面积14000平方米；坎迪尔勒克（19）村 700米长3米宽面积2100平方米。木努尔（25）村长3100米、宽3.5米，面积10850平方米；阿依丁（26）村700米3.5米宽面积2450平方米；</t>
  </si>
  <si>
    <t>克孜勒博依镇</t>
  </si>
  <si>
    <t>jsx2024101</t>
  </si>
  <si>
    <t>伽师县米夏乡2024年入户路建设项目（二期）</t>
  </si>
  <si>
    <t>米夏乡江尕勒霍依拉（1）村、琼库尔克什拉（3）村、喀孜艾日克（4）村、琼霍伊拉（5）村、米夏（6）村、英塔木（10）村、阿亚格欧依托格拉克（21）村</t>
  </si>
  <si>
    <t>涉及米夏乡7个村31840平方米,其中：江尕勒霍依拉（1）村6500平方米、琼库尔克什拉（3）村5000平方米、喀孜艾日克（4）村3700平方米、琼霍伊拉（5）村7100平方米、米夏（6）村4600平方米、英塔木（10）村2800平方米、阿亚格欧依托格拉克（21）村2140平方米。计划资金398万元。</t>
  </si>
  <si>
    <t>米夏乡</t>
  </si>
  <si>
    <t>jsx2024102</t>
  </si>
  <si>
    <t>伽师县2024年村组道路建设项目</t>
  </si>
  <si>
    <t>1、铁日木乡2个村：明克什拉克（6）村 、铁日木（12）村。                                                                                                                                                                                                                                        2、4江巴孜乡7个村：2村、3村、4村、15村、19村、22村、23村。                                                                                                                                                             3、克孜勒博依镇12个村：2村、5村、6村、7村、11村、12村、20村、22村、24村、26村、30村、32村。
4、米夏乡14个村：1村、2村、3村、4村、6村、8村、9村、11村、13村、14村、17村、18村。
5、夏普吐勒4个村：6村、14村、21村、23村；                                   6、和夏阿瓦提镇10个村：吾斯塘博依（1）村、塞克孜阿代木（3）村、喀热墩（4）村、巴什英买里（10）村、夏合亚迪（14）村、其日克（18）村、色满（22）村、阔什托玛（27）村、欧吐拉巴格恰（38）村、幸福（43）村                                                                                                7、克孜勒苏乡4个村：约勒其（16）村、夏勒艾热克（21）村、阿克艾日克村（23）村、托格拉克勒克（39）村                                                                                            8、古勒鲁克乡11个村：栏杆（2）村、 古勒鲁克（3）村、英巴格（5）村、阿克提坎（8）村、 巴什阿勒克库勒（9）村、阿勒克库勒（10）村、喀日木库木（11）村 、塘力其（18）村、科克塔勒（19村）、阿克托卡依（20）村、阿亚格科克塔勒（25）村</t>
  </si>
  <si>
    <t xml:space="preserve">8个乡镇修建村组道路里程71.73公里，投资5400万元。                                                                                                                                                                                                                                             1、铁日木乡1.5公里，投资90.0万元；明克什拉克（6）村1.0公里、铁日木（12）村0.5公里。                                                                                                                                2、江巴孜乡村组道路3.86km，投资309万元，阿克吐尔（2）村0.50公里；色日克托克拉克（3）村0.34公里；栏杆（4）村0.73公里；其维克（15）村0.15公里；尤库日吐格曼贝西（19）村1.08公里；克其克江巴孜（22）村0.83公里；托万尕勒（23）村0.23公里。                                                                                                                                                       3、克孜勒博依镇8.08公里，投资646万。居维其（2）村0.14公里；阿娜尔库勒（5）村0.09公里；克孜勒坎特（6）村0.61公里；阔什艾日克（7）村1.60公里；英阿依马克（11）村0.2公里；吾斯塘博依（12）村0.34公里；托万阿热克什拉克（20）村0.24公里；古力巴格（22）村0.36公里；浩罕(24)村1.17公里；阿依丁（26）村0.18公里；博迪马勒（30）村0.25公里，喀力克（32）村2.90公里；
4、米夏乡9.56公里，投资762万元。江尕勒霍依拉（1）村0.57公里；恰喀（2）村0.56公里；琼库尔克什拉克（3）村0.55公里；喀孜艾日克（4）村0.09公里；米夏（6）村0.33公里；其兰力克（8）村5.62公里；伊勒提孜霍依拉（9）村0.04公里；尤库日塔尔夏（11）村0.18公里；其拉克（13）村0.28公里；英买里（14）村0.05公里；夏合亚迪（17）村0.52公里；巴什英温（18）村0.77公里。
5、夏普吐勒镇6.81公里，投资543万元。墩艾日克(6)村0.49公里；喀赞库勒(14)村0.49公里；克其克阿克艾日克(21)村4.37公里；央艾日克(23)村1.45公里。                                                                                                                               6、和夏阿瓦提镇9个村10.3公里，投资670万元。吾斯塘博依（1）村1公里、塞克孜阿代木（3）村0.5公里、喀热墩（4）村1公里、巴什英买里（10）村2.5公里、夏合亚迪（14）村0.7公里、其日克（18）村1.5公里、色满（22）村0.6公里、阔什托玛（27）村0.8公里、欧吐拉巴格恰（38）村1.1公里、幸福（43）村0.6公里。                                                                                                                                    7、克孜勒苏乡2.5公里，投资180万元。约勒其（16）村0.5公里、夏勒艾热克（21）村0.6公里、阿克艾日克村（23）村0.6公里、托格拉克勒克（39）村0.8公里。                                                                                                                                 8、古勒鲁克乡29.13公里，投资2200万元。栏杆（2）村3.43公里、 古勒鲁克（3）村4公里、英巴格（5）村1.9公里、阿克提坎（8）村3.9公里、巴什阿勒克库勒（9）村2.2公里、阿勒克库勒（10）村0.4公里、喀日木库木（11）村3公里、堂力其（18）村3.6公里、科克塔勒（19村）4.0公里、阿克托卡依（20）村1.5公里、阿亚格科克塔勒（25）村1.2公里。    </t>
  </si>
  <si>
    <t>三</t>
  </si>
  <si>
    <t>就业增收</t>
  </si>
  <si>
    <t>jsx202443</t>
  </si>
  <si>
    <t>伽师县公益性岗位补助项目</t>
  </si>
  <si>
    <t>公益性岗位</t>
  </si>
  <si>
    <t>对伽师县13个乡镇310个村配备公益性岗位（脱贫户及监测户）2000名，补助标准：1620元/人/月，总资金3888万元。</t>
  </si>
  <si>
    <t>人</t>
  </si>
  <si>
    <t>乡村振兴局、各乡镇</t>
  </si>
  <si>
    <t>宋昭才、涉及项目乡镇党委书记</t>
  </si>
  <si>
    <t>社会效益：增强群众参与就业积极性，扩大稳岗就业面。
经济效益：带动2000名脱贫人口就业，增加经济收入。</t>
  </si>
  <si>
    <t>jsx202444</t>
  </si>
  <si>
    <t>伽师县脱贫劳动力（含监测户）疆内（外）外出务工交通补助项目</t>
  </si>
  <si>
    <t>对伽师县当年疆内（外）就业时间不少于3个月的8000名脱贫劳动力（含监测户）进行交通补助。补助标准：疆内跨地州1000元/人/年，疆外2000元/人/年，总补助1040万元。</t>
  </si>
  <si>
    <t xml:space="preserve">人 </t>
  </si>
  <si>
    <t>人社局</t>
  </si>
  <si>
    <t>张军尚</t>
  </si>
  <si>
    <t>社会效益：稳定就业面，增加群众外出务工积极性。
经济效益：带动8000名脱贫人口就业，增加经济收入。</t>
  </si>
  <si>
    <t>jsx202445</t>
  </si>
  <si>
    <t>伽师县2024年农村道路管护人员补助项目</t>
  </si>
  <si>
    <t>13个乡镇1254名护路员公益性岗位进行工资补助，每人每月1000元，计划资金1504.8万元。</t>
  </si>
  <si>
    <t>社会效益：稳定就业岗位，增加群众就业积极性。
经济效益：带动1254名脱贫人口就业，增加经济收入。</t>
  </si>
  <si>
    <t>四</t>
  </si>
  <si>
    <t>易地搬迁后扶</t>
  </si>
  <si>
    <t>jsx202446</t>
  </si>
  <si>
    <t>伽师县易地扶贫地方政府债券贴息补助项目</t>
  </si>
  <si>
    <t>伽师县</t>
  </si>
  <si>
    <t>伽师县对自治区易地扶贫搬迁融资模式调整规范后的地方政府债券贴息，补助资金70万元。</t>
  </si>
  <si>
    <t>笔</t>
  </si>
  <si>
    <t>扶持515户易地搬迁户后续发展</t>
  </si>
  <si>
    <t>五</t>
  </si>
  <si>
    <t>巩固三保障成果</t>
  </si>
  <si>
    <t>jsx202447</t>
  </si>
  <si>
    <t>伽师县“雨露计划”职业教育补助项目</t>
  </si>
  <si>
    <t>享受“雨露计划+”职业教育补助</t>
  </si>
  <si>
    <t>全县13个乡镇310个村</t>
  </si>
  <si>
    <t>对疆内外在册就读中高等职业教育伽师籍脱贫户、监测户学生家庭进行补助。补助人数10000人，每人补助3000元，总资金3000万元。</t>
  </si>
  <si>
    <t>教育局</t>
  </si>
  <si>
    <t>外力·热合曼</t>
  </si>
  <si>
    <t>社会效益：资助脱贫户子女10000人参加中高职教育，强化技能学习，阻断脱贫户返贫风险。
经济效益：有效减轻群众家庭经济投入。</t>
  </si>
  <si>
    <t>六</t>
  </si>
  <si>
    <t>项目管理费</t>
  </si>
  <si>
    <t>jsx202448</t>
  </si>
  <si>
    <t>伽师县2024年项目服务费</t>
  </si>
  <si>
    <t>用于项目前期设计、评审、招标、监理以及验收等与项目管理相关支出。资金400万元。</t>
  </si>
  <si>
    <t>万元</t>
  </si>
  <si>
    <t>推动项目开展，保障项目资金规范管理与使用。</t>
  </si>
  <si>
    <t>七</t>
  </si>
  <si>
    <t>其他</t>
  </si>
  <si>
    <t>jsx202449</t>
  </si>
  <si>
    <t>伽师县“健康饮茶”“送茶入户”项目</t>
  </si>
  <si>
    <t>困难群众饮用低氟茶</t>
  </si>
  <si>
    <t>为进一步做好推广低氟边销茶工作，倡导“健康饮茶”“送茶入户”，遏制饮茶型地氟病的蔓延，对伽师县9011户发放低氟边销茶，每户发放2公斤，每公斤25元，合计46.41万元。</t>
  </si>
  <si>
    <t>统战部</t>
  </si>
  <si>
    <t>陈东林</t>
  </si>
  <si>
    <t>社会效益：扩大低氟边销茶宣传范围，提高群众健康饮茶意识。
经济效益：遏制饮茶型地氟病的蔓延。</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</si>
</sst>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_ "/>
    <numFmt numFmtId="177" formatCode="0_ "/>
    <numFmt numFmtId="178" formatCode="0.00_ "/>
  </numFmts>
  <fonts count="51">
    <font>
      <sz val="11"/>
      <color theme="1"/>
      <name val="宋体"/>
      <charset val="134"/>
      <scheme val="minor"/>
    </font>
    <font>
      <sz val="20"/>
      <color theme="1"/>
      <name val="方正黑体_GBK"/>
      <charset val="134"/>
    </font>
    <font>
      <sz val="11"/>
      <color theme="1"/>
      <name val="方正黑体_GBK"/>
      <charset val="134"/>
    </font>
    <font>
      <sz val="20"/>
      <name val="宋体"/>
      <charset val="134"/>
      <scheme val="minor"/>
    </font>
    <font>
      <sz val="20"/>
      <color theme="1"/>
      <name val="宋体"/>
      <charset val="134"/>
      <scheme val="minor"/>
    </font>
    <font>
      <sz val="20"/>
      <color theme="1"/>
      <name val="方正仿宋_GBK"/>
      <charset val="134"/>
    </font>
    <font>
      <sz val="20"/>
      <name val="方正仿宋_GBK"/>
      <charset val="134"/>
    </font>
    <font>
      <sz val="20"/>
      <name val="方正黑体_GBK"/>
      <charset val="134"/>
    </font>
    <font>
      <sz val="14"/>
      <color theme="1"/>
      <name val="宋体"/>
      <charset val="134"/>
      <scheme val="minor"/>
    </font>
    <font>
      <sz val="11"/>
      <name val="宋体"/>
      <charset val="134"/>
      <scheme val="minor"/>
    </font>
    <font>
      <sz val="16"/>
      <color theme="1"/>
      <name val="宋体"/>
      <charset val="134"/>
      <scheme val="minor"/>
    </font>
    <font>
      <sz val="28"/>
      <name val="方正小标宋_GBK"/>
      <charset val="134"/>
    </font>
    <font>
      <b/>
      <sz val="18"/>
      <name val="方正仿宋_GBK"/>
      <charset val="134"/>
    </font>
    <font>
      <sz val="14"/>
      <name val="方正仿宋_GBK"/>
      <charset val="134"/>
    </font>
    <font>
      <sz val="24"/>
      <name val="方正仿宋_GBK"/>
      <charset val="134"/>
    </font>
    <font>
      <sz val="22"/>
      <name val="方正仿宋_GBK"/>
      <charset val="134"/>
    </font>
    <font>
      <sz val="18"/>
      <name val="方正仿宋_GBK"/>
      <charset val="134"/>
    </font>
    <font>
      <sz val="16"/>
      <name val="方正仿宋_GBK"/>
      <charset val="134"/>
    </font>
    <font>
      <sz val="18"/>
      <color theme="1"/>
      <name val="方正仿宋_GBK"/>
      <charset val="134"/>
    </font>
    <font>
      <sz val="14"/>
      <color theme="1"/>
      <name val="方正仿宋_GBK"/>
      <charset val="134"/>
    </font>
    <font>
      <sz val="16"/>
      <name val="方正黑体_GBK"/>
      <charset val="134"/>
    </font>
    <font>
      <sz val="16"/>
      <color theme="1"/>
      <name val="方正仿宋_GBK"/>
      <charset val="134"/>
    </font>
    <font>
      <sz val="20"/>
      <name val="宋体"/>
      <charset val="134"/>
    </font>
    <font>
      <sz val="20"/>
      <color rgb="FF000000"/>
      <name val="方正仿宋_GBK"/>
      <charset val="134"/>
    </font>
    <font>
      <sz val="22"/>
      <color theme="1"/>
      <name val="方正仿宋_GBK"/>
      <charset val="134"/>
    </font>
    <font>
      <sz val="16"/>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宋体"/>
      <charset val="134"/>
    </font>
    <font>
      <sz val="26"/>
      <name val="宋体"/>
      <charset val="134"/>
    </font>
    <font>
      <sz val="26"/>
      <name val="方正仿宋_GBK"/>
      <charset val="134"/>
    </font>
    <font>
      <sz val="22"/>
      <name val="宋体"/>
      <charset val="134"/>
    </font>
    <font>
      <sz val="18"/>
      <color rgb="FFFF0000"/>
      <name val="方正仿宋_GBK"/>
      <charset val="134"/>
    </font>
    <font>
      <sz val="20"/>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26" borderId="0" applyNumberFormat="0" applyBorder="0" applyAlignment="0" applyProtection="0">
      <alignment vertical="center"/>
    </xf>
    <xf numFmtId="0" fontId="41"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33" fillId="10" borderId="0" applyNumberFormat="0" applyBorder="0" applyAlignment="0" applyProtection="0">
      <alignment vertical="center"/>
    </xf>
    <xf numFmtId="43" fontId="0" fillId="0" borderId="0" applyFont="0" applyFill="0" applyBorder="0" applyAlignment="0" applyProtection="0">
      <alignment vertical="center"/>
    </xf>
    <xf numFmtId="0" fontId="34" fillId="29"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5" borderId="10" applyNumberFormat="0" applyFont="0" applyAlignment="0" applyProtection="0">
      <alignment vertical="center"/>
    </xf>
    <xf numFmtId="0" fontId="34" fillId="22"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8" applyNumberFormat="0" applyFill="0" applyAlignment="0" applyProtection="0">
      <alignment vertical="center"/>
    </xf>
    <xf numFmtId="0" fontId="28" fillId="0" borderId="8" applyNumberFormat="0" applyFill="0" applyAlignment="0" applyProtection="0">
      <alignment vertical="center"/>
    </xf>
    <xf numFmtId="0" fontId="34" fillId="28" borderId="0" applyNumberFormat="0" applyBorder="0" applyAlignment="0" applyProtection="0">
      <alignment vertical="center"/>
    </xf>
    <xf numFmtId="0" fontId="31" fillId="0" borderId="12" applyNumberFormat="0" applyFill="0" applyAlignment="0" applyProtection="0">
      <alignment vertical="center"/>
    </xf>
    <xf numFmtId="0" fontId="34" fillId="21" borderId="0" applyNumberFormat="0" applyBorder="0" applyAlignment="0" applyProtection="0">
      <alignment vertical="center"/>
    </xf>
    <xf numFmtId="0" fontId="35" fillId="14" borderId="9" applyNumberFormat="0" applyAlignment="0" applyProtection="0">
      <alignment vertical="center"/>
    </xf>
    <xf numFmtId="0" fontId="42" fillId="14" borderId="13" applyNumberFormat="0" applyAlignment="0" applyProtection="0">
      <alignment vertical="center"/>
    </xf>
    <xf numFmtId="0" fontId="27" fillId="5" borderId="7" applyNumberFormat="0" applyAlignment="0" applyProtection="0">
      <alignment vertical="center"/>
    </xf>
    <xf numFmtId="0" fontId="26" fillId="33" borderId="0" applyNumberFormat="0" applyBorder="0" applyAlignment="0" applyProtection="0">
      <alignment vertical="center"/>
    </xf>
    <xf numFmtId="0" fontId="34" fillId="18" borderId="0" applyNumberFormat="0" applyBorder="0" applyAlignment="0" applyProtection="0">
      <alignment vertical="center"/>
    </xf>
    <xf numFmtId="0" fontId="43" fillId="0" borderId="14" applyNumberFormat="0" applyFill="0" applyAlignment="0" applyProtection="0">
      <alignment vertical="center"/>
    </xf>
    <xf numFmtId="0" fontId="37" fillId="0" borderId="11" applyNumberFormat="0" applyFill="0" applyAlignment="0" applyProtection="0">
      <alignment vertical="center"/>
    </xf>
    <xf numFmtId="0" fontId="44" fillId="32" borderId="0" applyNumberFormat="0" applyBorder="0" applyAlignment="0" applyProtection="0">
      <alignment vertical="center"/>
    </xf>
    <xf numFmtId="0" fontId="40" fillId="20" borderId="0" applyNumberFormat="0" applyBorder="0" applyAlignment="0" applyProtection="0">
      <alignment vertical="center"/>
    </xf>
    <xf numFmtId="0" fontId="26" fillId="25" borderId="0" applyNumberFormat="0" applyBorder="0" applyAlignment="0" applyProtection="0">
      <alignment vertical="center"/>
    </xf>
    <xf numFmtId="0" fontId="34" fillId="13" borderId="0" applyNumberFormat="0" applyBorder="0" applyAlignment="0" applyProtection="0">
      <alignment vertical="center"/>
    </xf>
    <xf numFmtId="0" fontId="26" fillId="24" borderId="0" applyNumberFormat="0" applyBorder="0" applyAlignment="0" applyProtection="0">
      <alignment vertical="center"/>
    </xf>
    <xf numFmtId="0" fontId="26" fillId="4" borderId="0" applyNumberFormat="0" applyBorder="0" applyAlignment="0" applyProtection="0">
      <alignment vertical="center"/>
    </xf>
    <xf numFmtId="0" fontId="26" fillId="31" borderId="0" applyNumberFormat="0" applyBorder="0" applyAlignment="0" applyProtection="0">
      <alignment vertical="center"/>
    </xf>
    <xf numFmtId="0" fontId="26" fillId="9"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26" fillId="30" borderId="0" applyNumberFormat="0" applyBorder="0" applyAlignment="0" applyProtection="0">
      <alignment vertical="center"/>
    </xf>
    <xf numFmtId="0" fontId="26" fillId="8" borderId="0" applyNumberFormat="0" applyBorder="0" applyAlignment="0" applyProtection="0">
      <alignment vertical="center"/>
    </xf>
    <xf numFmtId="0" fontId="34" fillId="11" borderId="0" applyNumberFormat="0" applyBorder="0" applyAlignment="0" applyProtection="0">
      <alignment vertical="center"/>
    </xf>
    <xf numFmtId="0" fontId="26" fillId="3" borderId="0" applyNumberFormat="0" applyBorder="0" applyAlignment="0" applyProtection="0">
      <alignment vertical="center"/>
    </xf>
    <xf numFmtId="0" fontId="34" fillId="27" borderId="0" applyNumberFormat="0" applyBorder="0" applyAlignment="0" applyProtection="0">
      <alignment vertical="center"/>
    </xf>
    <xf numFmtId="0" fontId="34" fillId="16" borderId="0" applyNumberFormat="0" applyBorder="0" applyAlignment="0" applyProtection="0">
      <alignment vertical="center"/>
    </xf>
    <xf numFmtId="0" fontId="26" fillId="7" borderId="0" applyNumberFormat="0" applyBorder="0" applyAlignment="0" applyProtection="0">
      <alignment vertical="center"/>
    </xf>
    <xf numFmtId="0" fontId="34" fillId="19" borderId="0" applyNumberFormat="0" applyBorder="0" applyAlignment="0" applyProtection="0">
      <alignment vertical="center"/>
    </xf>
    <xf numFmtId="0" fontId="45" fillId="0" borderId="0">
      <alignment vertical="center"/>
    </xf>
  </cellStyleXfs>
  <cellXfs count="134">
    <xf numFmtId="0" fontId="0" fillId="0" borderId="0" xfId="0">
      <alignmen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2" borderId="0" xfId="0" applyFont="1" applyFill="1" applyAlignment="1">
      <alignment horizontal="center" vertical="center"/>
    </xf>
    <xf numFmtId="0" fontId="3" fillId="2"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1" fillId="0" borderId="0" xfId="0" applyFont="1" applyFill="1" applyAlignment="1">
      <alignment horizontal="center" vertical="center" wrapText="1"/>
    </xf>
    <xf numFmtId="0" fontId="4" fillId="0" borderId="0" xfId="0" applyFont="1" applyFill="1">
      <alignment vertical="center"/>
    </xf>
    <xf numFmtId="0" fontId="4" fillId="2" borderId="0" xfId="0" applyFont="1" applyFill="1">
      <alignment vertical="center"/>
    </xf>
    <xf numFmtId="0" fontId="3" fillId="2" borderId="0" xfId="0" applyFont="1" applyFill="1">
      <alignmen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8" fillId="0" borderId="0" xfId="0" applyFont="1" applyFill="1" applyAlignment="1">
      <alignment horizontal="center" vertical="center"/>
    </xf>
    <xf numFmtId="0" fontId="0" fillId="0" borderId="0" xfId="0" applyNumberFormat="1" applyFill="1" applyAlignment="1">
      <alignment horizontal="center" vertical="center"/>
    </xf>
    <xf numFmtId="0" fontId="9" fillId="0" borderId="0" xfId="0" applyNumberFormat="1" applyFont="1" applyFill="1" applyAlignment="1">
      <alignment horizontal="center" vertical="center"/>
    </xf>
    <xf numFmtId="0" fontId="10" fillId="0" borderId="0" xfId="0" applyFont="1" applyFill="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pplyProtection="1">
      <alignment horizontal="center" vertical="center"/>
      <protection locked="0"/>
    </xf>
    <xf numFmtId="0" fontId="19" fillId="0" borderId="0" xfId="0" applyFont="1" applyFill="1" applyAlignment="1">
      <alignment horizontal="left" vertical="center"/>
    </xf>
    <xf numFmtId="0" fontId="15" fillId="0" borderId="0" xfId="0" applyNumberFormat="1" applyFont="1" applyFill="1" applyBorder="1" applyAlignment="1">
      <alignment horizontal="left" vertical="center"/>
    </xf>
    <xf numFmtId="0" fontId="13" fillId="0" borderId="0" xfId="0" applyNumberFormat="1" applyFont="1" applyFill="1" applyBorder="1" applyAlignment="1">
      <alignment horizontal="left" vertical="center"/>
    </xf>
    <xf numFmtId="0" fontId="13" fillId="0" borderId="0" xfId="0" applyNumberFormat="1" applyFont="1" applyFill="1" applyBorder="1" applyAlignment="1" applyProtection="1">
      <alignment horizontal="left" vertical="center"/>
      <protection locked="0"/>
    </xf>
    <xf numFmtId="0"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8" fontId="6"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5" fillId="0"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2" fillId="2" borderId="1" xfId="0" applyFont="1" applyFill="1" applyBorder="1" applyAlignment="1">
      <alignmen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5" fillId="0" borderId="1" xfId="0" applyFont="1" applyFill="1" applyBorder="1" applyAlignment="1">
      <alignment horizontal="center" vertical="center"/>
    </xf>
    <xf numFmtId="0" fontId="23"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176" fontId="6" fillId="0" borderId="4"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xf>
    <xf numFmtId="0" fontId="7" fillId="2"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6"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10" xfId="49"/>
  </cellStyles>
  <tableStyles count="0" defaultTableStyle="TableStyleMedium2"/>
  <colors>
    <mruColors>
      <color rgb="00FF0000"/>
      <color rgb="00FFFF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Y139"/>
  <sheetViews>
    <sheetView tabSelected="1" view="pageBreakPreview" zoomScale="40" zoomScaleNormal="40" zoomScaleSheetLayoutView="40" workbookViewId="0">
      <pane xSplit="7" ySplit="6" topLeftCell="H64" activePane="bottomRight" state="frozen"/>
      <selection/>
      <selection pane="topRight"/>
      <selection pane="bottomLeft"/>
      <selection pane="bottomRight" activeCell="C62" sqref="C62:C64"/>
    </sheetView>
  </sheetViews>
  <sheetFormatPr defaultColWidth="7" defaultRowHeight="59" customHeight="1"/>
  <cols>
    <col min="1" max="1" width="10.6333333333333" style="21" customWidth="1"/>
    <col min="2" max="2" width="11.8833333333333" style="21" customWidth="1"/>
    <col min="3" max="3" width="40.8833333333333" style="22" customWidth="1"/>
    <col min="4" max="4" width="9.06666666666667" style="21" customWidth="1"/>
    <col min="5" max="5" width="10.6333333333333" style="21" customWidth="1"/>
    <col min="6" max="6" width="7.575" style="21" customWidth="1"/>
    <col min="7" max="7" width="83.1333333333333" style="21" customWidth="1"/>
    <col min="8" max="8" width="222.5" style="1" customWidth="1"/>
    <col min="9" max="9" width="8.66666666666667" style="23" customWidth="1"/>
    <col min="10" max="10" width="18.5" style="23" customWidth="1"/>
    <col min="11" max="11" width="26.875" style="24" customWidth="1"/>
    <col min="12" max="12" width="24.0583333333333" style="24" customWidth="1"/>
    <col min="13" max="13" width="26.25" style="21" customWidth="1"/>
    <col min="14" max="14" width="21.5583333333333" style="25" customWidth="1"/>
    <col min="15" max="15" width="22.1833333333333" style="25" customWidth="1"/>
    <col min="16" max="17" width="13.95" style="25" hidden="1" customWidth="1"/>
    <col min="18" max="18" width="3.75" style="25" hidden="1" customWidth="1"/>
    <col min="19" max="19" width="4.06666666666667" style="21" hidden="1" customWidth="1"/>
    <col min="20" max="20" width="5" style="21" hidden="1" customWidth="1"/>
    <col min="21" max="21" width="16.2416666666667" style="21" customWidth="1"/>
    <col min="22" max="23" width="14.6833333333333" style="21" customWidth="1"/>
    <col min="24" max="24" width="35.9333333333333" style="26" customWidth="1"/>
    <col min="25" max="25" width="8.63333333333333" style="21" customWidth="1"/>
    <col min="26" max="26" width="7" style="21" customWidth="1"/>
    <col min="27" max="27" width="14.1083333333333" style="21" customWidth="1"/>
    <col min="28" max="28" width="10.8916666666667" style="21" customWidth="1"/>
    <col min="29" max="16382" width="7" style="21" customWidth="1"/>
    <col min="16383" max="16383" width="7" style="21"/>
  </cols>
  <sheetData>
    <row r="1" customHeight="1" spans="1:25">
      <c r="A1" s="27" t="s">
        <v>0</v>
      </c>
      <c r="B1" s="27"/>
      <c r="C1" s="27"/>
      <c r="D1" s="27"/>
      <c r="E1" s="27"/>
      <c r="F1" s="27"/>
      <c r="G1" s="27"/>
      <c r="H1" s="28"/>
      <c r="I1" s="27"/>
      <c r="J1" s="27"/>
      <c r="K1" s="54"/>
      <c r="L1" s="54"/>
      <c r="M1" s="27"/>
      <c r="N1" s="55"/>
      <c r="O1" s="55"/>
      <c r="P1" s="55"/>
      <c r="Q1" s="55"/>
      <c r="R1" s="55"/>
      <c r="S1" s="27"/>
      <c r="T1" s="27"/>
      <c r="U1" s="27"/>
      <c r="V1" s="27"/>
      <c r="W1" s="27"/>
      <c r="X1" s="28"/>
      <c r="Y1" s="27"/>
    </row>
    <row r="2" s="1" customFormat="1" ht="75" customHeight="1" spans="1:25">
      <c r="A2" s="29" t="s">
        <v>1</v>
      </c>
      <c r="B2" s="29"/>
      <c r="C2" s="29"/>
      <c r="D2" s="29"/>
      <c r="E2" s="29"/>
      <c r="F2" s="29"/>
      <c r="G2" s="30"/>
      <c r="H2" s="30"/>
      <c r="I2" s="56"/>
      <c r="J2" s="30"/>
      <c r="K2" s="57"/>
      <c r="L2" s="58"/>
      <c r="M2" s="30"/>
      <c r="N2" s="59"/>
      <c r="O2" s="59"/>
      <c r="P2" s="59"/>
      <c r="Q2" s="59"/>
      <c r="R2" s="59"/>
      <c r="S2" s="30"/>
      <c r="T2" s="30"/>
      <c r="U2" s="30"/>
      <c r="V2" s="30"/>
      <c r="W2" s="29" t="s">
        <v>2</v>
      </c>
      <c r="X2" s="29"/>
      <c r="Y2" s="29"/>
    </row>
    <row r="3" s="2" customFormat="1" customHeight="1" spans="1:25">
      <c r="A3" s="31" t="s">
        <v>3</v>
      </c>
      <c r="B3" s="31" t="s">
        <v>4</v>
      </c>
      <c r="C3" s="31" t="s">
        <v>5</v>
      </c>
      <c r="D3" s="31" t="s">
        <v>6</v>
      </c>
      <c r="E3" s="31" t="s">
        <v>7</v>
      </c>
      <c r="F3" s="31" t="s">
        <v>8</v>
      </c>
      <c r="G3" s="31" t="s">
        <v>9</v>
      </c>
      <c r="H3" s="31" t="s">
        <v>10</v>
      </c>
      <c r="I3" s="31" t="s">
        <v>11</v>
      </c>
      <c r="J3" s="31" t="s">
        <v>12</v>
      </c>
      <c r="K3" s="60" t="s">
        <v>13</v>
      </c>
      <c r="L3" s="60"/>
      <c r="M3" s="31"/>
      <c r="N3" s="60"/>
      <c r="O3" s="60"/>
      <c r="P3" s="60"/>
      <c r="Q3" s="60"/>
      <c r="R3" s="60"/>
      <c r="S3" s="31"/>
      <c r="T3" s="31"/>
      <c r="U3" s="31"/>
      <c r="V3" s="31" t="s">
        <v>14</v>
      </c>
      <c r="W3" s="31" t="s">
        <v>15</v>
      </c>
      <c r="X3" s="31" t="s">
        <v>16</v>
      </c>
      <c r="Y3" s="31" t="s">
        <v>17</v>
      </c>
    </row>
    <row r="4" s="2" customFormat="1" ht="48" customHeight="1" spans="1:25">
      <c r="A4" s="31"/>
      <c r="B4" s="31"/>
      <c r="C4" s="31"/>
      <c r="D4" s="31"/>
      <c r="E4" s="31"/>
      <c r="F4" s="31"/>
      <c r="G4" s="31"/>
      <c r="H4" s="31"/>
      <c r="I4" s="31"/>
      <c r="J4" s="31"/>
      <c r="K4" s="60" t="s">
        <v>18</v>
      </c>
      <c r="L4" s="60" t="s">
        <v>19</v>
      </c>
      <c r="M4" s="60"/>
      <c r="N4" s="60"/>
      <c r="O4" s="60"/>
      <c r="P4" s="60"/>
      <c r="Q4" s="60"/>
      <c r="R4" s="60"/>
      <c r="S4" s="31"/>
      <c r="T4" s="75"/>
      <c r="U4" s="31" t="s">
        <v>20</v>
      </c>
      <c r="V4" s="76"/>
      <c r="W4" s="31"/>
      <c r="X4" s="31"/>
      <c r="Y4" s="31"/>
    </row>
    <row r="5" s="2" customFormat="1" ht="101" customHeight="1" spans="1:25">
      <c r="A5" s="31"/>
      <c r="B5" s="31"/>
      <c r="C5" s="31"/>
      <c r="D5" s="31"/>
      <c r="E5" s="31"/>
      <c r="F5" s="31"/>
      <c r="G5" s="31"/>
      <c r="H5" s="31"/>
      <c r="I5" s="31"/>
      <c r="J5" s="31"/>
      <c r="K5" s="60"/>
      <c r="L5" s="60" t="s">
        <v>21</v>
      </c>
      <c r="M5" s="60" t="s">
        <v>22</v>
      </c>
      <c r="N5" s="60" t="s">
        <v>23</v>
      </c>
      <c r="O5" s="60" t="s">
        <v>24</v>
      </c>
      <c r="P5" s="60" t="s">
        <v>25</v>
      </c>
      <c r="Q5" s="60" t="s">
        <v>26</v>
      </c>
      <c r="R5" s="60" t="s">
        <v>27</v>
      </c>
      <c r="S5" s="31" t="s">
        <v>28</v>
      </c>
      <c r="T5" s="75" t="s">
        <v>29</v>
      </c>
      <c r="U5" s="31"/>
      <c r="V5" s="76"/>
      <c r="W5" s="31"/>
      <c r="X5" s="31"/>
      <c r="Y5" s="31"/>
    </row>
    <row r="6" s="2" customFormat="1" ht="80" customHeight="1" spans="1:25">
      <c r="A6" s="31" t="s">
        <v>18</v>
      </c>
      <c r="B6" s="31"/>
      <c r="C6" s="31"/>
      <c r="D6" s="31"/>
      <c r="E6" s="31"/>
      <c r="F6" s="31"/>
      <c r="G6" s="31"/>
      <c r="H6" s="32"/>
      <c r="I6" s="31"/>
      <c r="J6" s="31"/>
      <c r="K6" s="60">
        <f>K7+K97+K128+K132+K134+K136+K138</f>
        <v>134560.39019</v>
      </c>
      <c r="L6" s="60">
        <f>L7+L97+L128+L132+L134+L136+L138</f>
        <v>131410.39019</v>
      </c>
      <c r="M6" s="61">
        <f t="shared" ref="M6:T6" si="0">M7+M97+M128+M132+M134+M136+M138</f>
        <v>128056.03019</v>
      </c>
      <c r="N6" s="62">
        <f t="shared" si="0"/>
        <v>1975</v>
      </c>
      <c r="O6" s="61">
        <f t="shared" si="0"/>
        <v>1379.36</v>
      </c>
      <c r="P6" s="61">
        <f t="shared" si="0"/>
        <v>0</v>
      </c>
      <c r="Q6" s="61">
        <f t="shared" si="0"/>
        <v>0</v>
      </c>
      <c r="R6" s="61">
        <f t="shared" si="0"/>
        <v>0</v>
      </c>
      <c r="S6" s="61">
        <f t="shared" si="0"/>
        <v>0</v>
      </c>
      <c r="T6" s="61">
        <f t="shared" si="0"/>
        <v>0</v>
      </c>
      <c r="U6" s="31">
        <f>U7+U97+U128+U132+U134+U136</f>
        <v>3150</v>
      </c>
      <c r="V6" s="31"/>
      <c r="W6" s="31"/>
      <c r="X6" s="32"/>
      <c r="Y6" s="31"/>
    </row>
    <row r="7" s="3" customFormat="1" ht="90" customHeight="1" spans="1:25">
      <c r="A7" s="31" t="s">
        <v>30</v>
      </c>
      <c r="B7" s="31"/>
      <c r="C7" s="31" t="s">
        <v>31</v>
      </c>
      <c r="D7" s="31"/>
      <c r="E7" s="31"/>
      <c r="F7" s="31"/>
      <c r="G7" s="31"/>
      <c r="H7" s="32"/>
      <c r="I7" s="31"/>
      <c r="J7" s="31"/>
      <c r="K7" s="60">
        <f>SUM(K8:K96)</f>
        <v>79712.84019</v>
      </c>
      <c r="L7" s="60">
        <f t="shared" ref="L7:U7" si="1">SUM(L8:L96)</f>
        <v>79712.84019</v>
      </c>
      <c r="M7" s="60">
        <f t="shared" si="1"/>
        <v>76404.89019</v>
      </c>
      <c r="N7" s="60">
        <f t="shared" si="1"/>
        <v>1975</v>
      </c>
      <c r="O7" s="60">
        <f t="shared" si="1"/>
        <v>1332.95</v>
      </c>
      <c r="P7" s="60">
        <f t="shared" si="1"/>
        <v>0</v>
      </c>
      <c r="Q7" s="60">
        <f t="shared" si="1"/>
        <v>0</v>
      </c>
      <c r="R7" s="60">
        <f t="shared" si="1"/>
        <v>0</v>
      </c>
      <c r="S7" s="60">
        <f t="shared" si="1"/>
        <v>0</v>
      </c>
      <c r="T7" s="60">
        <f t="shared" si="1"/>
        <v>0</v>
      </c>
      <c r="U7" s="60">
        <f t="shared" si="1"/>
        <v>0</v>
      </c>
      <c r="V7" s="31"/>
      <c r="W7" s="31"/>
      <c r="X7" s="77"/>
      <c r="Y7" s="31"/>
    </row>
    <row r="8" s="4" customFormat="1" ht="236" customHeight="1" spans="1:25">
      <c r="A8" s="33">
        <v>1</v>
      </c>
      <c r="B8" s="33" t="s">
        <v>32</v>
      </c>
      <c r="C8" s="34" t="s">
        <v>33</v>
      </c>
      <c r="D8" s="33" t="s">
        <v>34</v>
      </c>
      <c r="E8" s="33" t="s">
        <v>35</v>
      </c>
      <c r="F8" s="33" t="s">
        <v>36</v>
      </c>
      <c r="G8" s="35" t="s">
        <v>37</v>
      </c>
      <c r="H8" s="36" t="s">
        <v>38</v>
      </c>
      <c r="I8" s="33" t="s">
        <v>39</v>
      </c>
      <c r="J8" s="33">
        <v>3280</v>
      </c>
      <c r="K8" s="63">
        <f t="shared" ref="K8:K20" si="2">L8</f>
        <v>1300</v>
      </c>
      <c r="L8" s="63">
        <f t="shared" ref="L8:L17" si="3">M8</f>
        <v>1300</v>
      </c>
      <c r="M8" s="33">
        <v>1300</v>
      </c>
      <c r="N8" s="33"/>
      <c r="O8" s="33"/>
      <c r="P8" s="33"/>
      <c r="Q8" s="33"/>
      <c r="R8" s="33"/>
      <c r="S8" s="33"/>
      <c r="T8" s="33"/>
      <c r="U8" s="33"/>
      <c r="V8" s="33" t="s">
        <v>40</v>
      </c>
      <c r="W8" s="33" t="s">
        <v>41</v>
      </c>
      <c r="X8" s="49" t="s">
        <v>42</v>
      </c>
      <c r="Y8" s="33"/>
    </row>
    <row r="9" s="4" customFormat="1" ht="191" customHeight="1" spans="1:25">
      <c r="A9" s="33">
        <v>2</v>
      </c>
      <c r="B9" s="33" t="s">
        <v>43</v>
      </c>
      <c r="C9" s="33" t="s">
        <v>44</v>
      </c>
      <c r="D9" s="33" t="s">
        <v>34</v>
      </c>
      <c r="E9" s="33" t="s">
        <v>35</v>
      </c>
      <c r="F9" s="33" t="s">
        <v>36</v>
      </c>
      <c r="G9" s="35" t="s">
        <v>45</v>
      </c>
      <c r="H9" s="36" t="s">
        <v>46</v>
      </c>
      <c r="I9" s="33" t="s">
        <v>39</v>
      </c>
      <c r="J9" s="33">
        <v>10587</v>
      </c>
      <c r="K9" s="63">
        <f t="shared" si="2"/>
        <v>2970</v>
      </c>
      <c r="L9" s="63">
        <f t="shared" si="3"/>
        <v>2970</v>
      </c>
      <c r="M9" s="33">
        <v>2970</v>
      </c>
      <c r="N9" s="33"/>
      <c r="O9" s="33"/>
      <c r="P9" s="33"/>
      <c r="Q9" s="33"/>
      <c r="R9" s="33"/>
      <c r="S9" s="33"/>
      <c r="T9" s="33"/>
      <c r="U9" s="33"/>
      <c r="V9" s="33" t="s">
        <v>47</v>
      </c>
      <c r="W9" s="33" t="s">
        <v>48</v>
      </c>
      <c r="X9" s="49" t="s">
        <v>49</v>
      </c>
      <c r="Y9" s="33"/>
    </row>
    <row r="10" s="4" customFormat="1" ht="236" customHeight="1" spans="1:25">
      <c r="A10" s="33">
        <v>3</v>
      </c>
      <c r="B10" s="33" t="s">
        <v>50</v>
      </c>
      <c r="C10" s="33" t="s">
        <v>51</v>
      </c>
      <c r="D10" s="35" t="s">
        <v>34</v>
      </c>
      <c r="E10" s="35" t="s">
        <v>35</v>
      </c>
      <c r="F10" s="35" t="s">
        <v>36</v>
      </c>
      <c r="G10" s="35" t="s">
        <v>52</v>
      </c>
      <c r="H10" s="35" t="s">
        <v>53</v>
      </c>
      <c r="I10" s="33" t="s">
        <v>39</v>
      </c>
      <c r="J10" s="33">
        <v>1500</v>
      </c>
      <c r="K10" s="63">
        <f t="shared" si="2"/>
        <v>700</v>
      </c>
      <c r="L10" s="63">
        <f t="shared" si="3"/>
        <v>700</v>
      </c>
      <c r="M10" s="33">
        <v>700</v>
      </c>
      <c r="N10" s="33"/>
      <c r="O10" s="33"/>
      <c r="P10" s="33"/>
      <c r="Q10" s="33"/>
      <c r="R10" s="33"/>
      <c r="S10" s="33"/>
      <c r="T10" s="33"/>
      <c r="U10" s="33"/>
      <c r="V10" s="33" t="s">
        <v>54</v>
      </c>
      <c r="W10" s="33" t="s">
        <v>55</v>
      </c>
      <c r="X10" s="49" t="s">
        <v>56</v>
      </c>
      <c r="Y10" s="33"/>
    </row>
    <row r="11" s="5" customFormat="1" ht="180" customHeight="1" spans="1:25">
      <c r="A11" s="33">
        <v>4</v>
      </c>
      <c r="B11" s="33" t="s">
        <v>57</v>
      </c>
      <c r="C11" s="33" t="s">
        <v>58</v>
      </c>
      <c r="D11" s="33" t="s">
        <v>34</v>
      </c>
      <c r="E11" s="33" t="s">
        <v>59</v>
      </c>
      <c r="F11" s="33" t="s">
        <v>36</v>
      </c>
      <c r="G11" s="35" t="s">
        <v>37</v>
      </c>
      <c r="H11" s="35" t="s">
        <v>60</v>
      </c>
      <c r="I11" s="33" t="s">
        <v>61</v>
      </c>
      <c r="J11" s="33">
        <v>1</v>
      </c>
      <c r="K11" s="63">
        <f t="shared" si="2"/>
        <v>397</v>
      </c>
      <c r="L11" s="63">
        <f t="shared" si="3"/>
        <v>397</v>
      </c>
      <c r="M11" s="64">
        <v>397</v>
      </c>
      <c r="N11" s="65"/>
      <c r="O11" s="65"/>
      <c r="P11" s="65"/>
      <c r="Q11" s="65"/>
      <c r="R11" s="65"/>
      <c r="S11" s="65"/>
      <c r="T11" s="65"/>
      <c r="U11" s="65"/>
      <c r="V11" s="78" t="s">
        <v>62</v>
      </c>
      <c r="W11" s="78" t="s">
        <v>63</v>
      </c>
      <c r="X11" s="49" t="s">
        <v>64</v>
      </c>
      <c r="Y11" s="65"/>
    </row>
    <row r="12" s="5" customFormat="1" ht="191" customHeight="1" spans="1:25">
      <c r="A12" s="33">
        <v>5</v>
      </c>
      <c r="B12" s="33" t="s">
        <v>65</v>
      </c>
      <c r="C12" s="33" t="s">
        <v>66</v>
      </c>
      <c r="D12" s="33" t="s">
        <v>34</v>
      </c>
      <c r="E12" s="33" t="s">
        <v>59</v>
      </c>
      <c r="F12" s="33" t="s">
        <v>36</v>
      </c>
      <c r="G12" s="35" t="s">
        <v>67</v>
      </c>
      <c r="H12" s="35" t="s">
        <v>68</v>
      </c>
      <c r="I12" s="33" t="s">
        <v>61</v>
      </c>
      <c r="J12" s="33">
        <v>1</v>
      </c>
      <c r="K12" s="63">
        <f t="shared" si="2"/>
        <v>25</v>
      </c>
      <c r="L12" s="63">
        <f t="shared" si="3"/>
        <v>25</v>
      </c>
      <c r="M12" s="33">
        <v>25</v>
      </c>
      <c r="N12" s="65"/>
      <c r="O12" s="65"/>
      <c r="P12" s="65"/>
      <c r="Q12" s="65"/>
      <c r="R12" s="65"/>
      <c r="S12" s="65"/>
      <c r="T12" s="65"/>
      <c r="U12" s="65"/>
      <c r="V12" s="78" t="s">
        <v>69</v>
      </c>
      <c r="W12" s="78" t="s">
        <v>70</v>
      </c>
      <c r="X12" s="49" t="s">
        <v>64</v>
      </c>
      <c r="Y12" s="65"/>
    </row>
    <row r="13" s="5" customFormat="1" ht="191" customHeight="1" spans="1:25">
      <c r="A13" s="33">
        <v>6</v>
      </c>
      <c r="B13" s="33" t="s">
        <v>71</v>
      </c>
      <c r="C13" s="33" t="s">
        <v>72</v>
      </c>
      <c r="D13" s="33" t="s">
        <v>34</v>
      </c>
      <c r="E13" s="33" t="s">
        <v>59</v>
      </c>
      <c r="F13" s="33" t="s">
        <v>36</v>
      </c>
      <c r="G13" s="35" t="s">
        <v>73</v>
      </c>
      <c r="H13" s="35" t="s">
        <v>74</v>
      </c>
      <c r="I13" s="33" t="s">
        <v>61</v>
      </c>
      <c r="J13" s="33">
        <v>1</v>
      </c>
      <c r="K13" s="63">
        <f t="shared" si="2"/>
        <v>360</v>
      </c>
      <c r="L13" s="63">
        <f t="shared" si="3"/>
        <v>360</v>
      </c>
      <c r="M13" s="33">
        <v>360</v>
      </c>
      <c r="N13" s="65"/>
      <c r="O13" s="65"/>
      <c r="P13" s="65"/>
      <c r="Q13" s="65"/>
      <c r="R13" s="65"/>
      <c r="S13" s="65"/>
      <c r="T13" s="65"/>
      <c r="U13" s="65"/>
      <c r="V13" s="78" t="s">
        <v>75</v>
      </c>
      <c r="W13" s="78" t="s">
        <v>76</v>
      </c>
      <c r="X13" s="49" t="s">
        <v>64</v>
      </c>
      <c r="Y13" s="65"/>
    </row>
    <row r="14" s="4" customFormat="1" ht="236" customHeight="1" spans="1:25">
      <c r="A14" s="33">
        <v>7</v>
      </c>
      <c r="B14" s="33" t="s">
        <v>77</v>
      </c>
      <c r="C14" s="33" t="s">
        <v>78</v>
      </c>
      <c r="D14" s="33" t="s">
        <v>34</v>
      </c>
      <c r="E14" s="33" t="s">
        <v>79</v>
      </c>
      <c r="F14" s="33" t="s">
        <v>36</v>
      </c>
      <c r="G14" s="35" t="s">
        <v>80</v>
      </c>
      <c r="H14" s="35" t="s">
        <v>81</v>
      </c>
      <c r="I14" s="33" t="s">
        <v>82</v>
      </c>
      <c r="J14" s="33">
        <v>8.336</v>
      </c>
      <c r="K14" s="63">
        <f t="shared" si="2"/>
        <v>916</v>
      </c>
      <c r="L14" s="63">
        <f t="shared" si="3"/>
        <v>916</v>
      </c>
      <c r="M14" s="33">
        <v>916</v>
      </c>
      <c r="N14" s="33"/>
      <c r="O14" s="33"/>
      <c r="P14" s="33"/>
      <c r="Q14" s="35" t="s">
        <v>83</v>
      </c>
      <c r="R14" s="35" t="s">
        <v>84</v>
      </c>
      <c r="S14" s="35" t="s">
        <v>85</v>
      </c>
      <c r="T14" s="33"/>
      <c r="U14" s="33"/>
      <c r="V14" s="35" t="s">
        <v>83</v>
      </c>
      <c r="W14" s="35" t="s">
        <v>84</v>
      </c>
      <c r="X14" s="49" t="s">
        <v>86</v>
      </c>
      <c r="Y14" s="33"/>
    </row>
    <row r="15" s="4" customFormat="1" ht="236" customHeight="1" spans="1:25">
      <c r="A15" s="33">
        <v>8</v>
      </c>
      <c r="B15" s="33" t="s">
        <v>87</v>
      </c>
      <c r="C15" s="33" t="s">
        <v>88</v>
      </c>
      <c r="D15" s="33" t="s">
        <v>34</v>
      </c>
      <c r="E15" s="33" t="s">
        <v>79</v>
      </c>
      <c r="F15" s="33" t="s">
        <v>36</v>
      </c>
      <c r="G15" s="35" t="s">
        <v>89</v>
      </c>
      <c r="H15" s="35" t="s">
        <v>90</v>
      </c>
      <c r="I15" s="33" t="s">
        <v>82</v>
      </c>
      <c r="J15" s="33">
        <v>7.538</v>
      </c>
      <c r="K15" s="63">
        <f t="shared" si="2"/>
        <v>829</v>
      </c>
      <c r="L15" s="63">
        <f t="shared" si="3"/>
        <v>829</v>
      </c>
      <c r="M15" s="33">
        <v>829</v>
      </c>
      <c r="N15" s="33"/>
      <c r="O15" s="33"/>
      <c r="P15" s="33"/>
      <c r="Q15" s="35" t="s">
        <v>91</v>
      </c>
      <c r="R15" s="35" t="s">
        <v>92</v>
      </c>
      <c r="S15" s="35" t="s">
        <v>93</v>
      </c>
      <c r="T15" s="35"/>
      <c r="U15" s="33"/>
      <c r="V15" s="35" t="s">
        <v>91</v>
      </c>
      <c r="W15" s="35" t="s">
        <v>92</v>
      </c>
      <c r="X15" s="49" t="s">
        <v>94</v>
      </c>
      <c r="Y15" s="33"/>
    </row>
    <row r="16" s="4" customFormat="1" ht="236" customHeight="1" spans="1:25">
      <c r="A16" s="33">
        <v>9</v>
      </c>
      <c r="B16" s="33" t="s">
        <v>95</v>
      </c>
      <c r="C16" s="33" t="s">
        <v>96</v>
      </c>
      <c r="D16" s="33" t="s">
        <v>34</v>
      </c>
      <c r="E16" s="33" t="s">
        <v>79</v>
      </c>
      <c r="F16" s="33" t="s">
        <v>36</v>
      </c>
      <c r="G16" s="35" t="s">
        <v>97</v>
      </c>
      <c r="H16" s="35" t="s">
        <v>98</v>
      </c>
      <c r="I16" s="33" t="s">
        <v>82</v>
      </c>
      <c r="J16" s="33">
        <v>10.65</v>
      </c>
      <c r="K16" s="63">
        <f t="shared" si="2"/>
        <v>1172</v>
      </c>
      <c r="L16" s="63">
        <f t="shared" si="3"/>
        <v>1172</v>
      </c>
      <c r="M16" s="33">
        <v>1172</v>
      </c>
      <c r="N16" s="33"/>
      <c r="O16" s="33"/>
      <c r="P16" s="33"/>
      <c r="Q16" s="35" t="s">
        <v>99</v>
      </c>
      <c r="R16" s="35" t="s">
        <v>100</v>
      </c>
      <c r="S16" s="35" t="s">
        <v>101</v>
      </c>
      <c r="T16" s="33"/>
      <c r="U16" s="33"/>
      <c r="V16" s="35" t="s">
        <v>99</v>
      </c>
      <c r="W16" s="35" t="s">
        <v>100</v>
      </c>
      <c r="X16" s="49" t="s">
        <v>102</v>
      </c>
      <c r="Y16" s="33"/>
    </row>
    <row r="17" s="4" customFormat="1" ht="236" customHeight="1" spans="1:25">
      <c r="A17" s="33">
        <v>10</v>
      </c>
      <c r="B17" s="33" t="s">
        <v>103</v>
      </c>
      <c r="C17" s="33" t="s">
        <v>104</v>
      </c>
      <c r="D17" s="33" t="s">
        <v>34</v>
      </c>
      <c r="E17" s="33" t="s">
        <v>79</v>
      </c>
      <c r="F17" s="33" t="s">
        <v>36</v>
      </c>
      <c r="G17" s="35" t="s">
        <v>105</v>
      </c>
      <c r="H17" s="35" t="s">
        <v>106</v>
      </c>
      <c r="I17" s="33" t="s">
        <v>82</v>
      </c>
      <c r="J17" s="33">
        <v>10.096</v>
      </c>
      <c r="K17" s="63">
        <f t="shared" si="2"/>
        <v>1090</v>
      </c>
      <c r="L17" s="63">
        <f t="shared" si="3"/>
        <v>1090</v>
      </c>
      <c r="M17" s="33">
        <v>1090</v>
      </c>
      <c r="N17" s="33"/>
      <c r="O17" s="33"/>
      <c r="P17" s="33"/>
      <c r="Q17" s="35" t="s">
        <v>107</v>
      </c>
      <c r="R17" s="35" t="s">
        <v>108</v>
      </c>
      <c r="S17" s="35" t="s">
        <v>109</v>
      </c>
      <c r="T17" s="33"/>
      <c r="U17" s="33"/>
      <c r="V17" s="35" t="s">
        <v>107</v>
      </c>
      <c r="W17" s="35" t="s">
        <v>108</v>
      </c>
      <c r="X17" s="49" t="s">
        <v>110</v>
      </c>
      <c r="Y17" s="33"/>
    </row>
    <row r="18" s="6" customFormat="1" ht="236" customHeight="1" spans="1:25">
      <c r="A18" s="33">
        <v>11</v>
      </c>
      <c r="B18" s="33" t="s">
        <v>111</v>
      </c>
      <c r="C18" s="33" t="s">
        <v>112</v>
      </c>
      <c r="D18" s="33" t="s">
        <v>34</v>
      </c>
      <c r="E18" s="33" t="s">
        <v>79</v>
      </c>
      <c r="F18" s="33" t="s">
        <v>36</v>
      </c>
      <c r="G18" s="35" t="s">
        <v>113</v>
      </c>
      <c r="H18" s="35" t="s">
        <v>114</v>
      </c>
      <c r="I18" s="33" t="s">
        <v>82</v>
      </c>
      <c r="J18" s="33">
        <v>11.58</v>
      </c>
      <c r="K18" s="63">
        <f t="shared" si="2"/>
        <v>1332.95</v>
      </c>
      <c r="L18" s="63">
        <f>O18</f>
        <v>1332.95</v>
      </c>
      <c r="M18" s="66"/>
      <c r="N18" s="66"/>
      <c r="O18" s="63">
        <v>1332.95</v>
      </c>
      <c r="P18" s="33"/>
      <c r="Q18" s="35" t="s">
        <v>115</v>
      </c>
      <c r="R18" s="35" t="s">
        <v>116</v>
      </c>
      <c r="S18" s="35" t="s">
        <v>85</v>
      </c>
      <c r="T18" s="33"/>
      <c r="U18" s="33"/>
      <c r="V18" s="35" t="s">
        <v>115</v>
      </c>
      <c r="W18" s="35" t="s">
        <v>116</v>
      </c>
      <c r="X18" s="49" t="s">
        <v>117</v>
      </c>
      <c r="Y18" s="33"/>
    </row>
    <row r="19" s="4" customFormat="1" ht="236" customHeight="1" spans="1:25">
      <c r="A19" s="33">
        <v>12</v>
      </c>
      <c r="B19" s="33" t="s">
        <v>118</v>
      </c>
      <c r="C19" s="33" t="s">
        <v>119</v>
      </c>
      <c r="D19" s="33" t="s">
        <v>34</v>
      </c>
      <c r="E19" s="33" t="s">
        <v>79</v>
      </c>
      <c r="F19" s="33" t="s">
        <v>36</v>
      </c>
      <c r="G19" s="35" t="s">
        <v>120</v>
      </c>
      <c r="H19" s="35" t="s">
        <v>121</v>
      </c>
      <c r="I19" s="33" t="s">
        <v>82</v>
      </c>
      <c r="J19" s="33">
        <v>17.764</v>
      </c>
      <c r="K19" s="33">
        <f t="shared" si="2"/>
        <v>1953</v>
      </c>
      <c r="L19" s="33">
        <f t="shared" ref="L19:L22" si="4">M19</f>
        <v>1953</v>
      </c>
      <c r="M19" s="33">
        <v>1953</v>
      </c>
      <c r="N19" s="33"/>
      <c r="O19" s="33"/>
      <c r="P19" s="33"/>
      <c r="Q19" s="33"/>
      <c r="R19" s="33"/>
      <c r="S19" s="33"/>
      <c r="T19" s="33"/>
      <c r="U19" s="33"/>
      <c r="V19" s="35" t="s">
        <v>122</v>
      </c>
      <c r="W19" s="35" t="s">
        <v>123</v>
      </c>
      <c r="X19" s="49" t="s">
        <v>101</v>
      </c>
      <c r="Y19" s="35"/>
    </row>
    <row r="20" s="4" customFormat="1" ht="236" customHeight="1" spans="1:25">
      <c r="A20" s="33">
        <v>13</v>
      </c>
      <c r="B20" s="33" t="s">
        <v>124</v>
      </c>
      <c r="C20" s="33" t="s">
        <v>125</v>
      </c>
      <c r="D20" s="33" t="s">
        <v>34</v>
      </c>
      <c r="E20" s="33" t="s">
        <v>79</v>
      </c>
      <c r="F20" s="33" t="s">
        <v>36</v>
      </c>
      <c r="G20" s="35" t="s">
        <v>126</v>
      </c>
      <c r="H20" s="35" t="s">
        <v>127</v>
      </c>
      <c r="I20" s="33" t="s">
        <v>82</v>
      </c>
      <c r="J20" s="33">
        <v>11</v>
      </c>
      <c r="K20" s="63">
        <f t="shared" si="2"/>
        <v>1184</v>
      </c>
      <c r="L20" s="63">
        <f t="shared" si="4"/>
        <v>1184</v>
      </c>
      <c r="M20" s="33">
        <v>1184</v>
      </c>
      <c r="N20" s="33"/>
      <c r="O20" s="33"/>
      <c r="P20" s="33"/>
      <c r="Q20" s="35" t="s">
        <v>128</v>
      </c>
      <c r="R20" s="35" t="s">
        <v>129</v>
      </c>
      <c r="S20" s="35" t="s">
        <v>85</v>
      </c>
      <c r="T20" s="35"/>
      <c r="U20" s="33"/>
      <c r="V20" s="35" t="s">
        <v>128</v>
      </c>
      <c r="W20" s="35" t="s">
        <v>129</v>
      </c>
      <c r="X20" s="49" t="s">
        <v>102</v>
      </c>
      <c r="Y20" s="33"/>
    </row>
    <row r="21" s="4" customFormat="1" ht="236" customHeight="1" spans="1:25">
      <c r="A21" s="33">
        <v>14</v>
      </c>
      <c r="B21" s="33" t="s">
        <v>130</v>
      </c>
      <c r="C21" s="33" t="s">
        <v>131</v>
      </c>
      <c r="D21" s="33" t="s">
        <v>34</v>
      </c>
      <c r="E21" s="33" t="s">
        <v>79</v>
      </c>
      <c r="F21" s="33" t="s">
        <v>36</v>
      </c>
      <c r="G21" s="35" t="s">
        <v>132</v>
      </c>
      <c r="H21" s="35" t="s">
        <v>133</v>
      </c>
      <c r="I21" s="33" t="s">
        <v>82</v>
      </c>
      <c r="J21" s="33">
        <v>4.667</v>
      </c>
      <c r="K21" s="63">
        <v>513</v>
      </c>
      <c r="L21" s="63">
        <v>513</v>
      </c>
      <c r="M21" s="33">
        <v>513</v>
      </c>
      <c r="N21" s="33"/>
      <c r="O21" s="33"/>
      <c r="P21" s="33"/>
      <c r="Q21" s="35" t="s">
        <v>134</v>
      </c>
      <c r="R21" s="35" t="s">
        <v>135</v>
      </c>
      <c r="S21" s="35" t="s">
        <v>85</v>
      </c>
      <c r="T21" s="33"/>
      <c r="U21" s="33"/>
      <c r="V21" s="35" t="s">
        <v>134</v>
      </c>
      <c r="W21" s="35" t="s">
        <v>135</v>
      </c>
      <c r="X21" s="49" t="s">
        <v>136</v>
      </c>
      <c r="Y21" s="33"/>
    </row>
    <row r="22" s="4" customFormat="1" ht="236" customHeight="1" spans="1:25">
      <c r="A22" s="33">
        <v>15</v>
      </c>
      <c r="B22" s="33" t="s">
        <v>137</v>
      </c>
      <c r="C22" s="33" t="s">
        <v>138</v>
      </c>
      <c r="D22" s="33" t="s">
        <v>34</v>
      </c>
      <c r="E22" s="33" t="s">
        <v>79</v>
      </c>
      <c r="F22" s="33" t="s">
        <v>36</v>
      </c>
      <c r="G22" s="35" t="s">
        <v>139</v>
      </c>
      <c r="H22" s="35" t="s">
        <v>140</v>
      </c>
      <c r="I22" s="33" t="s">
        <v>82</v>
      </c>
      <c r="J22" s="33">
        <v>13.766</v>
      </c>
      <c r="K22" s="63">
        <f>L22</f>
        <v>1514</v>
      </c>
      <c r="L22" s="63">
        <f t="shared" si="4"/>
        <v>1514</v>
      </c>
      <c r="M22" s="33">
        <v>1514</v>
      </c>
      <c r="N22" s="33"/>
      <c r="O22" s="33"/>
      <c r="P22" s="33"/>
      <c r="Q22" s="35" t="s">
        <v>141</v>
      </c>
      <c r="R22" s="35" t="s">
        <v>142</v>
      </c>
      <c r="S22" s="35" t="s">
        <v>101</v>
      </c>
      <c r="T22" s="33"/>
      <c r="U22" s="33"/>
      <c r="V22" s="35" t="s">
        <v>141</v>
      </c>
      <c r="W22" s="35" t="s">
        <v>142</v>
      </c>
      <c r="X22" s="49" t="s">
        <v>143</v>
      </c>
      <c r="Y22" s="33"/>
    </row>
    <row r="23" s="7" customFormat="1" ht="191" customHeight="1" spans="1:25">
      <c r="A23" s="33">
        <v>16</v>
      </c>
      <c r="B23" s="33" t="s">
        <v>144</v>
      </c>
      <c r="C23" s="33" t="s">
        <v>145</v>
      </c>
      <c r="D23" s="33" t="s">
        <v>34</v>
      </c>
      <c r="E23" s="33" t="s">
        <v>79</v>
      </c>
      <c r="F23" s="33" t="s">
        <v>36</v>
      </c>
      <c r="G23" s="35" t="s">
        <v>146</v>
      </c>
      <c r="H23" s="37" t="s">
        <v>147</v>
      </c>
      <c r="I23" s="33" t="s">
        <v>82</v>
      </c>
      <c r="J23" s="33">
        <v>4.4</v>
      </c>
      <c r="K23" s="63">
        <v>242</v>
      </c>
      <c r="L23" s="63">
        <f t="shared" ref="L23:L28" si="5">N23</f>
        <v>242</v>
      </c>
      <c r="M23" s="33"/>
      <c r="N23" s="33">
        <v>242</v>
      </c>
      <c r="O23" s="33"/>
      <c r="P23" s="33"/>
      <c r="Q23" s="33"/>
      <c r="R23" s="33"/>
      <c r="S23" s="33"/>
      <c r="T23" s="33"/>
      <c r="U23" s="33"/>
      <c r="V23" s="34" t="s">
        <v>148</v>
      </c>
      <c r="W23" s="34" t="s">
        <v>149</v>
      </c>
      <c r="X23" s="49" t="s">
        <v>150</v>
      </c>
      <c r="Y23" s="33"/>
    </row>
    <row r="24" s="7" customFormat="1" ht="191" customHeight="1" spans="1:25">
      <c r="A24" s="33">
        <v>17</v>
      </c>
      <c r="B24" s="33" t="s">
        <v>151</v>
      </c>
      <c r="C24" s="33" t="s">
        <v>152</v>
      </c>
      <c r="D24" s="33" t="s">
        <v>34</v>
      </c>
      <c r="E24" s="33" t="s">
        <v>79</v>
      </c>
      <c r="F24" s="33" t="s">
        <v>36</v>
      </c>
      <c r="G24" s="35" t="s">
        <v>153</v>
      </c>
      <c r="H24" s="37" t="s">
        <v>154</v>
      </c>
      <c r="I24" s="33" t="s">
        <v>82</v>
      </c>
      <c r="J24" s="33">
        <v>3.96</v>
      </c>
      <c r="K24" s="63">
        <v>218</v>
      </c>
      <c r="L24" s="63">
        <f t="shared" si="5"/>
        <v>218</v>
      </c>
      <c r="M24" s="33"/>
      <c r="N24" s="33">
        <v>218</v>
      </c>
      <c r="O24" s="33"/>
      <c r="P24" s="33"/>
      <c r="Q24" s="33"/>
      <c r="R24" s="33"/>
      <c r="S24" s="33"/>
      <c r="T24" s="33"/>
      <c r="U24" s="33"/>
      <c r="V24" s="34" t="s">
        <v>148</v>
      </c>
      <c r="W24" s="34" t="s">
        <v>149</v>
      </c>
      <c r="X24" s="49" t="s">
        <v>150</v>
      </c>
      <c r="Y24" s="33"/>
    </row>
    <row r="25" s="7" customFormat="1" ht="191" customHeight="1" spans="1:25">
      <c r="A25" s="33">
        <v>18</v>
      </c>
      <c r="B25" s="33" t="s">
        <v>155</v>
      </c>
      <c r="C25" s="33" t="s">
        <v>156</v>
      </c>
      <c r="D25" s="33" t="s">
        <v>34</v>
      </c>
      <c r="E25" s="33" t="s">
        <v>79</v>
      </c>
      <c r="F25" s="33" t="s">
        <v>36</v>
      </c>
      <c r="G25" s="35" t="s">
        <v>157</v>
      </c>
      <c r="H25" s="37" t="s">
        <v>158</v>
      </c>
      <c r="I25" s="33" t="s">
        <v>82</v>
      </c>
      <c r="J25" s="33">
        <v>6.63</v>
      </c>
      <c r="K25" s="63">
        <v>375</v>
      </c>
      <c r="L25" s="63">
        <f t="shared" si="5"/>
        <v>375</v>
      </c>
      <c r="M25" s="33"/>
      <c r="N25" s="33">
        <v>375</v>
      </c>
      <c r="O25" s="33"/>
      <c r="P25" s="33"/>
      <c r="Q25" s="33"/>
      <c r="R25" s="33"/>
      <c r="S25" s="33"/>
      <c r="T25" s="33"/>
      <c r="U25" s="33"/>
      <c r="V25" s="34" t="s">
        <v>148</v>
      </c>
      <c r="W25" s="34" t="s">
        <v>149</v>
      </c>
      <c r="X25" s="49" t="s">
        <v>159</v>
      </c>
      <c r="Y25" s="33"/>
    </row>
    <row r="26" s="7" customFormat="1" ht="236" customHeight="1" spans="1:25">
      <c r="A26" s="33">
        <v>19</v>
      </c>
      <c r="B26" s="33" t="s">
        <v>160</v>
      </c>
      <c r="C26" s="33" t="s">
        <v>161</v>
      </c>
      <c r="D26" s="33" t="s">
        <v>34</v>
      </c>
      <c r="E26" s="33" t="s">
        <v>79</v>
      </c>
      <c r="F26" s="33" t="s">
        <v>36</v>
      </c>
      <c r="G26" s="35" t="s">
        <v>162</v>
      </c>
      <c r="H26" s="37" t="s">
        <v>163</v>
      </c>
      <c r="I26" s="33" t="s">
        <v>82</v>
      </c>
      <c r="J26" s="33">
        <v>6.63</v>
      </c>
      <c r="K26" s="63">
        <v>375</v>
      </c>
      <c r="L26" s="63">
        <f t="shared" si="5"/>
        <v>375</v>
      </c>
      <c r="M26" s="33"/>
      <c r="N26" s="33">
        <v>375</v>
      </c>
      <c r="O26" s="33"/>
      <c r="P26" s="33"/>
      <c r="Q26" s="33"/>
      <c r="R26" s="33"/>
      <c r="S26" s="33"/>
      <c r="T26" s="33"/>
      <c r="U26" s="33"/>
      <c r="V26" s="34" t="s">
        <v>148</v>
      </c>
      <c r="W26" s="34" t="s">
        <v>149</v>
      </c>
      <c r="X26" s="49" t="s">
        <v>159</v>
      </c>
      <c r="Y26" s="33"/>
    </row>
    <row r="27" s="7" customFormat="1" ht="195" customHeight="1" spans="1:25">
      <c r="A27" s="33">
        <v>20</v>
      </c>
      <c r="B27" s="33" t="s">
        <v>164</v>
      </c>
      <c r="C27" s="33" t="s">
        <v>165</v>
      </c>
      <c r="D27" s="33" t="s">
        <v>34</v>
      </c>
      <c r="E27" s="33" t="s">
        <v>79</v>
      </c>
      <c r="F27" s="33" t="s">
        <v>36</v>
      </c>
      <c r="G27" s="35" t="s">
        <v>166</v>
      </c>
      <c r="H27" s="35" t="s">
        <v>167</v>
      </c>
      <c r="I27" s="33" t="s">
        <v>82</v>
      </c>
      <c r="J27" s="33">
        <v>6.63</v>
      </c>
      <c r="K27" s="63">
        <v>375</v>
      </c>
      <c r="L27" s="63">
        <f t="shared" si="5"/>
        <v>375</v>
      </c>
      <c r="M27" s="33"/>
      <c r="N27" s="33">
        <v>375</v>
      </c>
      <c r="O27" s="33"/>
      <c r="P27" s="33"/>
      <c r="Q27" s="33"/>
      <c r="R27" s="33"/>
      <c r="S27" s="33"/>
      <c r="T27" s="33"/>
      <c r="U27" s="33"/>
      <c r="V27" s="34" t="s">
        <v>148</v>
      </c>
      <c r="W27" s="34" t="s">
        <v>149</v>
      </c>
      <c r="X27" s="49" t="s">
        <v>159</v>
      </c>
      <c r="Y27" s="33"/>
    </row>
    <row r="28" s="7" customFormat="1" ht="195" customHeight="1" spans="1:25">
      <c r="A28" s="33">
        <v>21</v>
      </c>
      <c r="B28" s="33" t="s">
        <v>168</v>
      </c>
      <c r="C28" s="33" t="s">
        <v>169</v>
      </c>
      <c r="D28" s="33" t="s">
        <v>34</v>
      </c>
      <c r="E28" s="33" t="s">
        <v>79</v>
      </c>
      <c r="F28" s="33" t="s">
        <v>36</v>
      </c>
      <c r="G28" s="35" t="s">
        <v>170</v>
      </c>
      <c r="H28" s="37" t="s">
        <v>171</v>
      </c>
      <c r="I28" s="33" t="s">
        <v>82</v>
      </c>
      <c r="J28" s="33">
        <v>11.5</v>
      </c>
      <c r="K28" s="63">
        <v>390</v>
      </c>
      <c r="L28" s="63">
        <f t="shared" si="5"/>
        <v>390</v>
      </c>
      <c r="M28" s="33"/>
      <c r="N28" s="33">
        <v>390</v>
      </c>
      <c r="O28" s="33"/>
      <c r="P28" s="33"/>
      <c r="Q28" s="33"/>
      <c r="R28" s="33"/>
      <c r="S28" s="33"/>
      <c r="T28" s="33"/>
      <c r="U28" s="33"/>
      <c r="V28" s="34" t="s">
        <v>148</v>
      </c>
      <c r="W28" s="34" t="s">
        <v>149</v>
      </c>
      <c r="X28" s="49" t="s">
        <v>159</v>
      </c>
      <c r="Y28" s="33"/>
    </row>
    <row r="29" s="5" customFormat="1" ht="146" customHeight="1" spans="1:25">
      <c r="A29" s="33">
        <v>22</v>
      </c>
      <c r="B29" s="34" t="s">
        <v>172</v>
      </c>
      <c r="C29" s="33" t="s">
        <v>173</v>
      </c>
      <c r="D29" s="34" t="s">
        <v>34</v>
      </c>
      <c r="E29" s="34" t="s">
        <v>79</v>
      </c>
      <c r="F29" s="34" t="s">
        <v>36</v>
      </c>
      <c r="G29" s="34" t="s">
        <v>174</v>
      </c>
      <c r="H29" s="38" t="s">
        <v>175</v>
      </c>
      <c r="I29" s="34" t="s">
        <v>82</v>
      </c>
      <c r="J29" s="34">
        <v>4.373</v>
      </c>
      <c r="K29" s="63">
        <f t="shared" ref="K29:K43" si="6">L29</f>
        <v>370</v>
      </c>
      <c r="L29" s="63">
        <f t="shared" ref="L29:L37" si="7">M29</f>
        <v>370</v>
      </c>
      <c r="M29" s="34">
        <v>370</v>
      </c>
      <c r="N29" s="65"/>
      <c r="O29" s="65"/>
      <c r="P29" s="65"/>
      <c r="Q29" s="65"/>
      <c r="R29" s="65"/>
      <c r="S29" s="65"/>
      <c r="T29" s="65"/>
      <c r="U29" s="65"/>
      <c r="V29" s="79" t="s">
        <v>176</v>
      </c>
      <c r="W29" s="79" t="s">
        <v>177</v>
      </c>
      <c r="X29" s="79" t="s">
        <v>178</v>
      </c>
      <c r="Y29" s="65"/>
    </row>
    <row r="30" s="5" customFormat="1" ht="146" customHeight="1" spans="1:25">
      <c r="A30" s="33">
        <v>23</v>
      </c>
      <c r="B30" s="33" t="s">
        <v>179</v>
      </c>
      <c r="C30" s="33" t="s">
        <v>180</v>
      </c>
      <c r="D30" s="34" t="s">
        <v>34</v>
      </c>
      <c r="E30" s="34" t="s">
        <v>79</v>
      </c>
      <c r="F30" s="34" t="s">
        <v>36</v>
      </c>
      <c r="G30" s="34" t="s">
        <v>181</v>
      </c>
      <c r="H30" s="38" t="s">
        <v>182</v>
      </c>
      <c r="I30" s="34" t="s">
        <v>82</v>
      </c>
      <c r="J30" s="34">
        <v>2.285</v>
      </c>
      <c r="K30" s="63">
        <f t="shared" si="6"/>
        <v>175</v>
      </c>
      <c r="L30" s="63">
        <f t="shared" si="7"/>
        <v>175</v>
      </c>
      <c r="M30" s="34">
        <v>175</v>
      </c>
      <c r="N30" s="65"/>
      <c r="O30" s="65"/>
      <c r="P30" s="65"/>
      <c r="Q30" s="65"/>
      <c r="R30" s="65"/>
      <c r="S30" s="65"/>
      <c r="T30" s="65"/>
      <c r="U30" s="65"/>
      <c r="V30" s="79" t="s">
        <v>176</v>
      </c>
      <c r="W30" s="79" t="s">
        <v>177</v>
      </c>
      <c r="X30" s="79" t="s">
        <v>183</v>
      </c>
      <c r="Y30" s="65"/>
    </row>
    <row r="31" s="8" customFormat="1" ht="146" customHeight="1" spans="1:25">
      <c r="A31" s="33">
        <v>24</v>
      </c>
      <c r="B31" s="33" t="s">
        <v>184</v>
      </c>
      <c r="C31" s="33" t="s">
        <v>185</v>
      </c>
      <c r="D31" s="34" t="s">
        <v>34</v>
      </c>
      <c r="E31" s="34" t="s">
        <v>79</v>
      </c>
      <c r="F31" s="34" t="s">
        <v>36</v>
      </c>
      <c r="G31" s="34" t="s">
        <v>186</v>
      </c>
      <c r="H31" s="38" t="s">
        <v>187</v>
      </c>
      <c r="I31" s="34" t="s">
        <v>82</v>
      </c>
      <c r="J31" s="34">
        <v>4.975</v>
      </c>
      <c r="K31" s="63">
        <f t="shared" si="6"/>
        <v>398</v>
      </c>
      <c r="L31" s="63">
        <f t="shared" si="7"/>
        <v>398</v>
      </c>
      <c r="M31" s="34">
        <v>398</v>
      </c>
      <c r="N31" s="65"/>
      <c r="O31" s="65"/>
      <c r="P31" s="65"/>
      <c r="Q31" s="65"/>
      <c r="R31" s="65"/>
      <c r="S31" s="65"/>
      <c r="T31" s="65"/>
      <c r="U31" s="65"/>
      <c r="V31" s="79" t="s">
        <v>188</v>
      </c>
      <c r="W31" s="79" t="s">
        <v>189</v>
      </c>
      <c r="X31" s="79" t="s">
        <v>178</v>
      </c>
      <c r="Y31" s="65"/>
    </row>
    <row r="32" s="5" customFormat="1" ht="146" customHeight="1" spans="1:25">
      <c r="A32" s="33">
        <v>25</v>
      </c>
      <c r="B32" s="33" t="s">
        <v>190</v>
      </c>
      <c r="C32" s="33" t="s">
        <v>191</v>
      </c>
      <c r="D32" s="34" t="s">
        <v>34</v>
      </c>
      <c r="E32" s="34" t="s">
        <v>79</v>
      </c>
      <c r="F32" s="34" t="s">
        <v>36</v>
      </c>
      <c r="G32" s="34" t="s">
        <v>192</v>
      </c>
      <c r="H32" s="38" t="s">
        <v>193</v>
      </c>
      <c r="I32" s="34" t="s">
        <v>82</v>
      </c>
      <c r="J32" s="34">
        <v>4.3</v>
      </c>
      <c r="K32" s="63">
        <f t="shared" si="6"/>
        <v>344</v>
      </c>
      <c r="L32" s="63">
        <f t="shared" si="7"/>
        <v>344</v>
      </c>
      <c r="M32" s="34">
        <v>344</v>
      </c>
      <c r="N32" s="65"/>
      <c r="O32" s="65"/>
      <c r="P32" s="65"/>
      <c r="Q32" s="65"/>
      <c r="R32" s="65"/>
      <c r="S32" s="65"/>
      <c r="T32" s="65"/>
      <c r="U32" s="65"/>
      <c r="V32" s="79" t="s">
        <v>194</v>
      </c>
      <c r="W32" s="79" t="s">
        <v>195</v>
      </c>
      <c r="X32" s="79" t="s">
        <v>178</v>
      </c>
      <c r="Y32" s="65"/>
    </row>
    <row r="33" s="5" customFormat="1" ht="146" customHeight="1" spans="1:25">
      <c r="A33" s="33">
        <v>26</v>
      </c>
      <c r="B33" s="33" t="s">
        <v>196</v>
      </c>
      <c r="C33" s="33" t="s">
        <v>197</v>
      </c>
      <c r="D33" s="34" t="s">
        <v>34</v>
      </c>
      <c r="E33" s="34" t="s">
        <v>79</v>
      </c>
      <c r="F33" s="34" t="s">
        <v>36</v>
      </c>
      <c r="G33" s="34" t="s">
        <v>198</v>
      </c>
      <c r="H33" s="38" t="s">
        <v>199</v>
      </c>
      <c r="I33" s="34" t="s">
        <v>82</v>
      </c>
      <c r="J33" s="34">
        <v>2.204</v>
      </c>
      <c r="K33" s="63">
        <f t="shared" si="6"/>
        <v>250</v>
      </c>
      <c r="L33" s="63">
        <f t="shared" si="7"/>
        <v>250</v>
      </c>
      <c r="M33" s="34">
        <v>250</v>
      </c>
      <c r="N33" s="65"/>
      <c r="O33" s="65"/>
      <c r="P33" s="65"/>
      <c r="Q33" s="65"/>
      <c r="R33" s="65"/>
      <c r="S33" s="65"/>
      <c r="T33" s="65"/>
      <c r="U33" s="65"/>
      <c r="V33" s="79" t="s">
        <v>62</v>
      </c>
      <c r="W33" s="79" t="s">
        <v>63</v>
      </c>
      <c r="X33" s="79" t="s">
        <v>200</v>
      </c>
      <c r="Y33" s="65"/>
    </row>
    <row r="34" s="5" customFormat="1" ht="146" customHeight="1" spans="1:25">
      <c r="A34" s="33">
        <v>27</v>
      </c>
      <c r="B34" s="33" t="s">
        <v>201</v>
      </c>
      <c r="C34" s="33" t="s">
        <v>202</v>
      </c>
      <c r="D34" s="34" t="s">
        <v>34</v>
      </c>
      <c r="E34" s="34" t="s">
        <v>79</v>
      </c>
      <c r="F34" s="34" t="s">
        <v>36</v>
      </c>
      <c r="G34" s="34" t="s">
        <v>203</v>
      </c>
      <c r="H34" s="38" t="s">
        <v>204</v>
      </c>
      <c r="I34" s="34" t="s">
        <v>82</v>
      </c>
      <c r="J34" s="34">
        <v>4.975</v>
      </c>
      <c r="K34" s="63">
        <f t="shared" si="6"/>
        <v>398</v>
      </c>
      <c r="L34" s="63">
        <f t="shared" si="7"/>
        <v>398</v>
      </c>
      <c r="M34" s="34">
        <v>398</v>
      </c>
      <c r="N34" s="65"/>
      <c r="O34" s="65"/>
      <c r="P34" s="65"/>
      <c r="Q34" s="65"/>
      <c r="R34" s="65"/>
      <c r="S34" s="65"/>
      <c r="T34" s="65"/>
      <c r="U34" s="65"/>
      <c r="V34" s="79" t="s">
        <v>205</v>
      </c>
      <c r="W34" s="79" t="s">
        <v>206</v>
      </c>
      <c r="X34" s="79" t="s">
        <v>178</v>
      </c>
      <c r="Y34" s="65"/>
    </row>
    <row r="35" s="5" customFormat="1" ht="146" customHeight="1" spans="1:25">
      <c r="A35" s="33">
        <v>28</v>
      </c>
      <c r="B35" s="33" t="s">
        <v>207</v>
      </c>
      <c r="C35" s="33" t="s">
        <v>208</v>
      </c>
      <c r="D35" s="34" t="s">
        <v>34</v>
      </c>
      <c r="E35" s="34" t="s">
        <v>79</v>
      </c>
      <c r="F35" s="34" t="s">
        <v>36</v>
      </c>
      <c r="G35" s="34" t="s">
        <v>209</v>
      </c>
      <c r="H35" s="38" t="s">
        <v>210</v>
      </c>
      <c r="I35" s="34" t="s">
        <v>82</v>
      </c>
      <c r="J35" s="34">
        <v>5</v>
      </c>
      <c r="K35" s="63">
        <f t="shared" si="6"/>
        <v>398</v>
      </c>
      <c r="L35" s="63">
        <f t="shared" si="7"/>
        <v>398</v>
      </c>
      <c r="M35" s="34">
        <v>398</v>
      </c>
      <c r="N35" s="65"/>
      <c r="O35" s="65"/>
      <c r="P35" s="65"/>
      <c r="Q35" s="65"/>
      <c r="R35" s="65"/>
      <c r="S35" s="65"/>
      <c r="T35" s="65"/>
      <c r="U35" s="65"/>
      <c r="V35" s="79" t="s">
        <v>211</v>
      </c>
      <c r="W35" s="79" t="s">
        <v>212</v>
      </c>
      <c r="X35" s="79" t="s">
        <v>178</v>
      </c>
      <c r="Y35" s="65"/>
    </row>
    <row r="36" s="5" customFormat="1" ht="146" customHeight="1" spans="1:25">
      <c r="A36" s="33">
        <v>29</v>
      </c>
      <c r="B36" s="33" t="s">
        <v>213</v>
      </c>
      <c r="C36" s="33" t="s">
        <v>214</v>
      </c>
      <c r="D36" s="34" t="s">
        <v>34</v>
      </c>
      <c r="E36" s="34" t="s">
        <v>79</v>
      </c>
      <c r="F36" s="34" t="s">
        <v>36</v>
      </c>
      <c r="G36" s="34" t="s">
        <v>215</v>
      </c>
      <c r="H36" s="38" t="s">
        <v>216</v>
      </c>
      <c r="I36" s="34" t="s">
        <v>82</v>
      </c>
      <c r="J36" s="34">
        <v>3.944</v>
      </c>
      <c r="K36" s="63">
        <f t="shared" si="6"/>
        <v>374</v>
      </c>
      <c r="L36" s="63">
        <f t="shared" si="7"/>
        <v>374</v>
      </c>
      <c r="M36" s="34">
        <v>374</v>
      </c>
      <c r="N36" s="65"/>
      <c r="O36" s="65"/>
      <c r="P36" s="65"/>
      <c r="Q36" s="65"/>
      <c r="R36" s="65"/>
      <c r="S36" s="65"/>
      <c r="T36" s="65"/>
      <c r="U36" s="65"/>
      <c r="V36" s="79" t="s">
        <v>217</v>
      </c>
      <c r="W36" s="79" t="s">
        <v>218</v>
      </c>
      <c r="X36" s="79" t="s">
        <v>178</v>
      </c>
      <c r="Y36" s="65"/>
    </row>
    <row r="37" s="5" customFormat="1" ht="146" customHeight="1" spans="1:25">
      <c r="A37" s="33">
        <v>30</v>
      </c>
      <c r="B37" s="33" t="s">
        <v>219</v>
      </c>
      <c r="C37" s="33" t="s">
        <v>220</v>
      </c>
      <c r="D37" s="34" t="s">
        <v>34</v>
      </c>
      <c r="E37" s="34" t="s">
        <v>79</v>
      </c>
      <c r="F37" s="34" t="s">
        <v>36</v>
      </c>
      <c r="G37" s="34" t="s">
        <v>221</v>
      </c>
      <c r="H37" s="38" t="s">
        <v>222</v>
      </c>
      <c r="I37" s="34" t="s">
        <v>82</v>
      </c>
      <c r="J37" s="34">
        <v>3.696</v>
      </c>
      <c r="K37" s="63">
        <f t="shared" si="6"/>
        <v>396</v>
      </c>
      <c r="L37" s="63">
        <f t="shared" si="7"/>
        <v>396</v>
      </c>
      <c r="M37" s="34">
        <v>396</v>
      </c>
      <c r="N37" s="65"/>
      <c r="O37" s="65"/>
      <c r="P37" s="65"/>
      <c r="Q37" s="65"/>
      <c r="R37" s="65"/>
      <c r="S37" s="65"/>
      <c r="T37" s="65"/>
      <c r="U37" s="65"/>
      <c r="V37" s="79" t="s">
        <v>217</v>
      </c>
      <c r="W37" s="79" t="s">
        <v>218</v>
      </c>
      <c r="X37" s="79" t="s">
        <v>178</v>
      </c>
      <c r="Y37" s="65"/>
    </row>
    <row r="38" s="5" customFormat="1" ht="146" customHeight="1" spans="1:25">
      <c r="A38" s="33">
        <v>31</v>
      </c>
      <c r="B38" s="33" t="s">
        <v>223</v>
      </c>
      <c r="C38" s="33" t="s">
        <v>224</v>
      </c>
      <c r="D38" s="34" t="s">
        <v>34</v>
      </c>
      <c r="E38" s="34" t="s">
        <v>79</v>
      </c>
      <c r="F38" s="34" t="s">
        <v>36</v>
      </c>
      <c r="G38" s="34" t="s">
        <v>225</v>
      </c>
      <c r="H38" s="38" t="s">
        <v>226</v>
      </c>
      <c r="I38" s="34" t="s">
        <v>82</v>
      </c>
      <c r="J38" s="34">
        <v>4.2</v>
      </c>
      <c r="K38" s="63">
        <f t="shared" si="6"/>
        <v>398</v>
      </c>
      <c r="L38" s="63">
        <f t="shared" ref="L38:L49" si="8">M38</f>
        <v>398</v>
      </c>
      <c r="M38" s="34">
        <v>398</v>
      </c>
      <c r="N38" s="65"/>
      <c r="O38" s="65"/>
      <c r="P38" s="65"/>
      <c r="Q38" s="65"/>
      <c r="R38" s="65"/>
      <c r="S38" s="65"/>
      <c r="T38" s="65"/>
      <c r="U38" s="65"/>
      <c r="V38" s="78" t="s">
        <v>75</v>
      </c>
      <c r="W38" s="78" t="s">
        <v>76</v>
      </c>
      <c r="X38" s="79" t="s">
        <v>178</v>
      </c>
      <c r="Y38" s="65"/>
    </row>
    <row r="39" s="5" customFormat="1" ht="146" customHeight="1" spans="1:25">
      <c r="A39" s="33">
        <v>32</v>
      </c>
      <c r="B39" s="33" t="s">
        <v>227</v>
      </c>
      <c r="C39" s="33" t="s">
        <v>228</v>
      </c>
      <c r="D39" s="34" t="s">
        <v>34</v>
      </c>
      <c r="E39" s="34" t="s">
        <v>79</v>
      </c>
      <c r="F39" s="34" t="s">
        <v>36</v>
      </c>
      <c r="G39" s="34" t="s">
        <v>229</v>
      </c>
      <c r="H39" s="38" t="s">
        <v>230</v>
      </c>
      <c r="I39" s="34" t="s">
        <v>82</v>
      </c>
      <c r="J39" s="34">
        <v>4.975</v>
      </c>
      <c r="K39" s="63">
        <f t="shared" si="6"/>
        <v>398</v>
      </c>
      <c r="L39" s="63">
        <f t="shared" si="8"/>
        <v>398</v>
      </c>
      <c r="M39" s="34">
        <v>398</v>
      </c>
      <c r="N39" s="65"/>
      <c r="O39" s="65"/>
      <c r="P39" s="65"/>
      <c r="Q39" s="65"/>
      <c r="R39" s="65"/>
      <c r="S39" s="65"/>
      <c r="T39" s="65"/>
      <c r="U39" s="65"/>
      <c r="V39" s="78" t="s">
        <v>54</v>
      </c>
      <c r="W39" s="78" t="s">
        <v>55</v>
      </c>
      <c r="X39" s="79" t="s">
        <v>178</v>
      </c>
      <c r="Y39" s="65"/>
    </row>
    <row r="40" s="5" customFormat="1" ht="146" customHeight="1" spans="1:25">
      <c r="A40" s="33">
        <v>33</v>
      </c>
      <c r="B40" s="33" t="s">
        <v>231</v>
      </c>
      <c r="C40" s="33" t="s">
        <v>232</v>
      </c>
      <c r="D40" s="34" t="s">
        <v>34</v>
      </c>
      <c r="E40" s="34" t="s">
        <v>79</v>
      </c>
      <c r="F40" s="34" t="s">
        <v>36</v>
      </c>
      <c r="G40" s="34" t="s">
        <v>233</v>
      </c>
      <c r="H40" s="38" t="s">
        <v>234</v>
      </c>
      <c r="I40" s="34" t="s">
        <v>82</v>
      </c>
      <c r="J40" s="34">
        <v>3</v>
      </c>
      <c r="K40" s="63">
        <f t="shared" si="6"/>
        <v>300</v>
      </c>
      <c r="L40" s="63">
        <f t="shared" si="8"/>
        <v>300</v>
      </c>
      <c r="M40" s="34">
        <v>300</v>
      </c>
      <c r="N40" s="65"/>
      <c r="O40" s="65"/>
      <c r="P40" s="65"/>
      <c r="Q40" s="65"/>
      <c r="R40" s="65"/>
      <c r="S40" s="65"/>
      <c r="T40" s="65"/>
      <c r="U40" s="65"/>
      <c r="V40" s="79" t="s">
        <v>235</v>
      </c>
      <c r="W40" s="79" t="s">
        <v>236</v>
      </c>
      <c r="X40" s="79" t="s">
        <v>178</v>
      </c>
      <c r="Y40" s="65"/>
    </row>
    <row r="41" s="5" customFormat="1" ht="146" customHeight="1" spans="1:25">
      <c r="A41" s="33">
        <v>34</v>
      </c>
      <c r="B41" s="33" t="s">
        <v>237</v>
      </c>
      <c r="C41" s="33" t="s">
        <v>238</v>
      </c>
      <c r="D41" s="34" t="s">
        <v>34</v>
      </c>
      <c r="E41" s="34" t="s">
        <v>79</v>
      </c>
      <c r="F41" s="34" t="s">
        <v>36</v>
      </c>
      <c r="G41" s="34" t="s">
        <v>239</v>
      </c>
      <c r="H41" s="38" t="s">
        <v>240</v>
      </c>
      <c r="I41" s="34" t="s">
        <v>82</v>
      </c>
      <c r="J41" s="34">
        <v>2.5</v>
      </c>
      <c r="K41" s="63">
        <f t="shared" si="6"/>
        <v>250</v>
      </c>
      <c r="L41" s="63">
        <f t="shared" si="8"/>
        <v>250</v>
      </c>
      <c r="M41" s="34">
        <v>250</v>
      </c>
      <c r="N41" s="65"/>
      <c r="O41" s="65"/>
      <c r="P41" s="65"/>
      <c r="Q41" s="65"/>
      <c r="R41" s="65"/>
      <c r="S41" s="65"/>
      <c r="T41" s="65"/>
      <c r="U41" s="65"/>
      <c r="V41" s="79" t="s">
        <v>235</v>
      </c>
      <c r="W41" s="79" t="s">
        <v>236</v>
      </c>
      <c r="X41" s="79" t="s">
        <v>200</v>
      </c>
      <c r="Y41" s="65"/>
    </row>
    <row r="42" s="5" customFormat="1" ht="146" customHeight="1" spans="1:25">
      <c r="A42" s="33">
        <v>35</v>
      </c>
      <c r="B42" s="33" t="s">
        <v>241</v>
      </c>
      <c r="C42" s="33" t="s">
        <v>242</v>
      </c>
      <c r="D42" s="34" t="s">
        <v>34</v>
      </c>
      <c r="E42" s="34" t="s">
        <v>79</v>
      </c>
      <c r="F42" s="34" t="s">
        <v>36</v>
      </c>
      <c r="G42" s="34" t="s">
        <v>243</v>
      </c>
      <c r="H42" s="38" t="s">
        <v>244</v>
      </c>
      <c r="I42" s="34" t="s">
        <v>82</v>
      </c>
      <c r="J42" s="34">
        <v>4.975</v>
      </c>
      <c r="K42" s="63">
        <f t="shared" si="6"/>
        <v>398</v>
      </c>
      <c r="L42" s="63">
        <f t="shared" si="8"/>
        <v>398</v>
      </c>
      <c r="M42" s="34">
        <v>398</v>
      </c>
      <c r="N42" s="65"/>
      <c r="O42" s="65"/>
      <c r="P42" s="65"/>
      <c r="Q42" s="65"/>
      <c r="R42" s="65"/>
      <c r="S42" s="65"/>
      <c r="T42" s="65"/>
      <c r="U42" s="65"/>
      <c r="V42" s="79" t="s">
        <v>235</v>
      </c>
      <c r="W42" s="79" t="s">
        <v>236</v>
      </c>
      <c r="X42" s="79" t="s">
        <v>178</v>
      </c>
      <c r="Y42" s="65"/>
    </row>
    <row r="43" s="5" customFormat="1" ht="146" customHeight="1" spans="1:25">
      <c r="A43" s="33">
        <v>36</v>
      </c>
      <c r="B43" s="33" t="s">
        <v>245</v>
      </c>
      <c r="C43" s="33" t="s">
        <v>246</v>
      </c>
      <c r="D43" s="34" t="s">
        <v>34</v>
      </c>
      <c r="E43" s="34" t="s">
        <v>79</v>
      </c>
      <c r="F43" s="34" t="s">
        <v>36</v>
      </c>
      <c r="G43" s="34" t="s">
        <v>247</v>
      </c>
      <c r="H43" s="38" t="s">
        <v>248</v>
      </c>
      <c r="I43" s="34" t="s">
        <v>82</v>
      </c>
      <c r="J43" s="34">
        <v>4.975</v>
      </c>
      <c r="K43" s="63">
        <f t="shared" si="6"/>
        <v>398</v>
      </c>
      <c r="L43" s="63">
        <f t="shared" si="8"/>
        <v>398</v>
      </c>
      <c r="M43" s="34">
        <v>398</v>
      </c>
      <c r="N43" s="65"/>
      <c r="O43" s="65"/>
      <c r="P43" s="65"/>
      <c r="Q43" s="65"/>
      <c r="R43" s="65"/>
      <c r="S43" s="65"/>
      <c r="T43" s="65"/>
      <c r="U43" s="65"/>
      <c r="V43" s="79" t="s">
        <v>235</v>
      </c>
      <c r="W43" s="79" t="s">
        <v>236</v>
      </c>
      <c r="X43" s="79" t="s">
        <v>178</v>
      </c>
      <c r="Y43" s="65"/>
    </row>
    <row r="44" s="9" customFormat="1" ht="172" customHeight="1" spans="1:25">
      <c r="A44" s="33">
        <v>37</v>
      </c>
      <c r="B44" s="33" t="s">
        <v>249</v>
      </c>
      <c r="C44" s="33" t="s">
        <v>250</v>
      </c>
      <c r="D44" s="35" t="s">
        <v>251</v>
      </c>
      <c r="E44" s="35" t="s">
        <v>252</v>
      </c>
      <c r="F44" s="35" t="s">
        <v>36</v>
      </c>
      <c r="G44" s="37" t="s">
        <v>253</v>
      </c>
      <c r="H44" s="37" t="s">
        <v>254</v>
      </c>
      <c r="I44" s="67" t="s">
        <v>255</v>
      </c>
      <c r="J44" s="67">
        <v>70000</v>
      </c>
      <c r="K44" s="63">
        <f>M44</f>
        <v>5500</v>
      </c>
      <c r="L44" s="63">
        <f t="shared" si="8"/>
        <v>5500</v>
      </c>
      <c r="M44" s="33">
        <v>5500</v>
      </c>
      <c r="N44" s="33"/>
      <c r="O44" s="33"/>
      <c r="P44" s="33"/>
      <c r="Q44" s="33"/>
      <c r="R44" s="33"/>
      <c r="S44" s="33"/>
      <c r="T44" s="33"/>
      <c r="U44" s="33"/>
      <c r="V44" s="35" t="s">
        <v>256</v>
      </c>
      <c r="W44" s="35" t="s">
        <v>257</v>
      </c>
      <c r="X44" s="49" t="s">
        <v>258</v>
      </c>
      <c r="Y44" s="33"/>
    </row>
    <row r="45" s="4" customFormat="1" ht="172" customHeight="1" spans="1:25">
      <c r="A45" s="33">
        <v>38</v>
      </c>
      <c r="B45" s="33" t="s">
        <v>259</v>
      </c>
      <c r="C45" s="33" t="s">
        <v>260</v>
      </c>
      <c r="D45" s="33" t="s">
        <v>34</v>
      </c>
      <c r="E45" s="33" t="s">
        <v>252</v>
      </c>
      <c r="F45" s="33" t="s">
        <v>36</v>
      </c>
      <c r="G45" s="35" t="s">
        <v>261</v>
      </c>
      <c r="H45" s="35" t="s">
        <v>262</v>
      </c>
      <c r="I45" s="33" t="s">
        <v>263</v>
      </c>
      <c r="J45" s="33">
        <v>103</v>
      </c>
      <c r="K45" s="63">
        <f t="shared" ref="K45:K49" si="9">L45</f>
        <v>3090</v>
      </c>
      <c r="L45" s="63">
        <f t="shared" si="8"/>
        <v>3090</v>
      </c>
      <c r="M45" s="33">
        <v>3090</v>
      </c>
      <c r="N45" s="33"/>
      <c r="O45" s="33"/>
      <c r="P45" s="33"/>
      <c r="Q45" s="33"/>
      <c r="R45" s="33"/>
      <c r="S45" s="33"/>
      <c r="T45" s="33"/>
      <c r="U45" s="33"/>
      <c r="V45" s="35" t="s">
        <v>264</v>
      </c>
      <c r="W45" s="35" t="s">
        <v>265</v>
      </c>
      <c r="X45" s="49" t="s">
        <v>266</v>
      </c>
      <c r="Y45" s="33"/>
    </row>
    <row r="46" s="4" customFormat="1" ht="172" customHeight="1" spans="1:25">
      <c r="A46" s="33">
        <v>39</v>
      </c>
      <c r="B46" s="33" t="s">
        <v>267</v>
      </c>
      <c r="C46" s="33" t="s">
        <v>268</v>
      </c>
      <c r="D46" s="35" t="s">
        <v>34</v>
      </c>
      <c r="E46" s="35" t="s">
        <v>269</v>
      </c>
      <c r="F46" s="35" t="s">
        <v>36</v>
      </c>
      <c r="G46" s="35" t="s">
        <v>270</v>
      </c>
      <c r="H46" s="36" t="s">
        <v>271</v>
      </c>
      <c r="I46" s="33" t="s">
        <v>272</v>
      </c>
      <c r="J46" s="33">
        <v>17531</v>
      </c>
      <c r="K46" s="63">
        <f t="shared" si="9"/>
        <v>2500</v>
      </c>
      <c r="L46" s="63">
        <f t="shared" si="8"/>
        <v>2500</v>
      </c>
      <c r="M46" s="33">
        <v>2500</v>
      </c>
      <c r="N46" s="33"/>
      <c r="O46" s="33"/>
      <c r="P46" s="33"/>
      <c r="Q46" s="33"/>
      <c r="R46" s="33"/>
      <c r="S46" s="33"/>
      <c r="T46" s="33"/>
      <c r="U46" s="33"/>
      <c r="V46" s="35" t="s">
        <v>273</v>
      </c>
      <c r="W46" s="35" t="s">
        <v>274</v>
      </c>
      <c r="X46" s="49" t="s">
        <v>275</v>
      </c>
      <c r="Y46" s="33"/>
    </row>
    <row r="47" s="7" customFormat="1" ht="172" customHeight="1" spans="1:25">
      <c r="A47" s="33">
        <v>40</v>
      </c>
      <c r="B47" s="33" t="s">
        <v>276</v>
      </c>
      <c r="C47" s="33" t="s">
        <v>277</v>
      </c>
      <c r="D47" s="35" t="s">
        <v>34</v>
      </c>
      <c r="E47" s="35" t="s">
        <v>278</v>
      </c>
      <c r="F47" s="35" t="s">
        <v>36</v>
      </c>
      <c r="G47" s="35" t="s">
        <v>279</v>
      </c>
      <c r="H47" s="35" t="s">
        <v>280</v>
      </c>
      <c r="I47" s="33" t="s">
        <v>263</v>
      </c>
      <c r="J47" s="33">
        <v>1</v>
      </c>
      <c r="K47" s="63">
        <f t="shared" si="9"/>
        <v>1200</v>
      </c>
      <c r="L47" s="63">
        <f t="shared" si="8"/>
        <v>1200</v>
      </c>
      <c r="M47" s="33">
        <v>1200</v>
      </c>
      <c r="N47" s="33"/>
      <c r="O47" s="33"/>
      <c r="P47" s="33"/>
      <c r="Q47" s="33"/>
      <c r="R47" s="33"/>
      <c r="S47" s="33"/>
      <c r="T47" s="33"/>
      <c r="U47" s="33"/>
      <c r="V47" s="63" t="s">
        <v>281</v>
      </c>
      <c r="W47" s="33" t="s">
        <v>282</v>
      </c>
      <c r="X47" s="49" t="s">
        <v>283</v>
      </c>
      <c r="Y47" s="33"/>
    </row>
    <row r="48" s="6" customFormat="1" ht="213" customHeight="1" spans="1:25">
      <c r="A48" s="33">
        <v>41</v>
      </c>
      <c r="B48" s="33" t="s">
        <v>284</v>
      </c>
      <c r="C48" s="33" t="s">
        <v>285</v>
      </c>
      <c r="D48" s="35" t="s">
        <v>34</v>
      </c>
      <c r="E48" s="33" t="s">
        <v>252</v>
      </c>
      <c r="F48" s="35" t="s">
        <v>36</v>
      </c>
      <c r="G48" s="35" t="s">
        <v>286</v>
      </c>
      <c r="H48" s="35" t="s">
        <v>287</v>
      </c>
      <c r="I48" s="33" t="s">
        <v>255</v>
      </c>
      <c r="J48" s="33">
        <v>1445</v>
      </c>
      <c r="K48" s="63">
        <f t="shared" si="9"/>
        <v>305</v>
      </c>
      <c r="L48" s="63">
        <f t="shared" si="8"/>
        <v>305</v>
      </c>
      <c r="M48" s="33">
        <v>305</v>
      </c>
      <c r="N48" s="33"/>
      <c r="O48" s="33"/>
      <c r="P48" s="33"/>
      <c r="Q48" s="33"/>
      <c r="R48" s="33"/>
      <c r="S48" s="33"/>
      <c r="T48" s="33"/>
      <c r="U48" s="33"/>
      <c r="V48" s="35" t="s">
        <v>75</v>
      </c>
      <c r="W48" s="78" t="s">
        <v>76</v>
      </c>
      <c r="X48" s="49" t="s">
        <v>288</v>
      </c>
      <c r="Y48" s="33"/>
    </row>
    <row r="49" s="4" customFormat="1" ht="135" customHeight="1" spans="1:25">
      <c r="A49" s="33">
        <v>42</v>
      </c>
      <c r="B49" s="33" t="s">
        <v>289</v>
      </c>
      <c r="C49" s="33" t="s">
        <v>290</v>
      </c>
      <c r="D49" s="35" t="s">
        <v>34</v>
      </c>
      <c r="E49" s="33" t="s">
        <v>252</v>
      </c>
      <c r="F49" s="35" t="s">
        <v>36</v>
      </c>
      <c r="G49" s="35" t="s">
        <v>291</v>
      </c>
      <c r="H49" s="35" t="s">
        <v>292</v>
      </c>
      <c r="I49" s="33" t="s">
        <v>293</v>
      </c>
      <c r="J49" s="33">
        <v>35</v>
      </c>
      <c r="K49" s="63">
        <f t="shared" si="9"/>
        <v>1050</v>
      </c>
      <c r="L49" s="63">
        <f t="shared" si="8"/>
        <v>1050</v>
      </c>
      <c r="M49" s="33">
        <v>1050</v>
      </c>
      <c r="N49" s="33"/>
      <c r="O49" s="33"/>
      <c r="P49" s="33"/>
      <c r="Q49" s="33"/>
      <c r="R49" s="33"/>
      <c r="S49" s="33"/>
      <c r="T49" s="33"/>
      <c r="U49" s="33"/>
      <c r="V49" s="35" t="s">
        <v>294</v>
      </c>
      <c r="W49" s="35" t="s">
        <v>295</v>
      </c>
      <c r="X49" s="49" t="s">
        <v>296</v>
      </c>
      <c r="Y49" s="33"/>
    </row>
    <row r="50" s="7" customFormat="1" ht="347" customHeight="1" spans="1:25">
      <c r="A50" s="33">
        <v>43</v>
      </c>
      <c r="B50" s="33" t="s">
        <v>297</v>
      </c>
      <c r="C50" s="33" t="s">
        <v>298</v>
      </c>
      <c r="D50" s="33" t="s">
        <v>34</v>
      </c>
      <c r="E50" s="33" t="s">
        <v>79</v>
      </c>
      <c r="F50" s="33" t="s">
        <v>36</v>
      </c>
      <c r="G50" s="35" t="s">
        <v>299</v>
      </c>
      <c r="H50" s="35" t="s">
        <v>300</v>
      </c>
      <c r="I50" s="33" t="s">
        <v>82</v>
      </c>
      <c r="J50" s="33">
        <v>70.66</v>
      </c>
      <c r="K50" s="63">
        <f>L50+S50+T50+U50</f>
        <v>5360</v>
      </c>
      <c r="L50" s="63">
        <f>M50+N50+O50</f>
        <v>5360</v>
      </c>
      <c r="M50" s="66">
        <v>5360</v>
      </c>
      <c r="N50" s="33"/>
      <c r="O50" s="33"/>
      <c r="P50" s="33"/>
      <c r="Q50" s="33"/>
      <c r="R50" s="33"/>
      <c r="S50" s="33"/>
      <c r="T50" s="33"/>
      <c r="U50" s="33"/>
      <c r="V50" s="33" t="s">
        <v>301</v>
      </c>
      <c r="W50" s="33" t="s">
        <v>302</v>
      </c>
      <c r="X50" s="49" t="s">
        <v>303</v>
      </c>
      <c r="Y50" s="33"/>
    </row>
    <row r="51" s="6" customFormat="1" ht="409" customHeight="1" spans="1:25">
      <c r="A51" s="39">
        <v>44</v>
      </c>
      <c r="B51" s="39" t="s">
        <v>304</v>
      </c>
      <c r="C51" s="39" t="s">
        <v>305</v>
      </c>
      <c r="D51" s="39" t="s">
        <v>34</v>
      </c>
      <c r="E51" s="39" t="s">
        <v>306</v>
      </c>
      <c r="F51" s="39" t="s">
        <v>36</v>
      </c>
      <c r="G51" s="40" t="s">
        <v>307</v>
      </c>
      <c r="H51" s="41" t="s">
        <v>308</v>
      </c>
      <c r="I51" s="39" t="s">
        <v>255</v>
      </c>
      <c r="J51" s="39">
        <v>23794.04</v>
      </c>
      <c r="K51" s="68">
        <f>L51</f>
        <v>1189.7018</v>
      </c>
      <c r="L51" s="68">
        <f>M51</f>
        <v>1189.7018</v>
      </c>
      <c r="M51" s="39">
        <v>1189.7018</v>
      </c>
      <c r="N51" s="39"/>
      <c r="O51" s="39"/>
      <c r="P51" s="35"/>
      <c r="Q51" s="35"/>
      <c r="R51" s="35"/>
      <c r="S51" s="35"/>
      <c r="T51" s="35"/>
      <c r="U51" s="39"/>
      <c r="V51" s="39" t="s">
        <v>309</v>
      </c>
      <c r="W51" s="39" t="s">
        <v>310</v>
      </c>
      <c r="X51" s="39" t="s">
        <v>311</v>
      </c>
      <c r="Y51" s="39"/>
    </row>
    <row r="52" s="6" customFormat="1" ht="409" customHeight="1" spans="1:25">
      <c r="A52" s="42"/>
      <c r="B52" s="42"/>
      <c r="C52" s="42"/>
      <c r="D52" s="42"/>
      <c r="E52" s="42"/>
      <c r="F52" s="42"/>
      <c r="G52" s="43"/>
      <c r="H52" s="44"/>
      <c r="I52" s="42"/>
      <c r="J52" s="42"/>
      <c r="K52" s="69"/>
      <c r="L52" s="69"/>
      <c r="M52" s="42"/>
      <c r="N52" s="42"/>
      <c r="O52" s="42"/>
      <c r="P52" s="33"/>
      <c r="Q52" s="33"/>
      <c r="R52" s="33"/>
      <c r="S52" s="33"/>
      <c r="T52" s="33"/>
      <c r="U52" s="42"/>
      <c r="V52" s="42"/>
      <c r="W52" s="42"/>
      <c r="X52" s="42"/>
      <c r="Y52" s="42"/>
    </row>
    <row r="53" s="6" customFormat="1" ht="355" customHeight="1" spans="1:25">
      <c r="A53" s="42"/>
      <c r="B53" s="42"/>
      <c r="C53" s="42"/>
      <c r="D53" s="42"/>
      <c r="E53" s="42"/>
      <c r="F53" s="42"/>
      <c r="G53" s="43"/>
      <c r="H53" s="44"/>
      <c r="I53" s="42"/>
      <c r="J53" s="42"/>
      <c r="K53" s="69"/>
      <c r="L53" s="69"/>
      <c r="M53" s="42"/>
      <c r="N53" s="42"/>
      <c r="O53" s="42"/>
      <c r="P53" s="33"/>
      <c r="Q53" s="33"/>
      <c r="R53" s="33"/>
      <c r="S53" s="33"/>
      <c r="T53" s="33"/>
      <c r="U53" s="42"/>
      <c r="V53" s="42"/>
      <c r="W53" s="42"/>
      <c r="X53" s="42"/>
      <c r="Y53" s="42"/>
    </row>
    <row r="54" s="6" customFormat="1" ht="307" customHeight="1" spans="1:25">
      <c r="A54" s="42"/>
      <c r="B54" s="45"/>
      <c r="C54" s="45"/>
      <c r="D54" s="45"/>
      <c r="E54" s="45"/>
      <c r="F54" s="45"/>
      <c r="G54" s="46"/>
      <c r="H54" s="47"/>
      <c r="I54" s="45"/>
      <c r="J54" s="45"/>
      <c r="K54" s="70"/>
      <c r="L54" s="70"/>
      <c r="M54" s="45"/>
      <c r="N54" s="45"/>
      <c r="O54" s="45"/>
      <c r="P54" s="33"/>
      <c r="Q54" s="33"/>
      <c r="R54" s="33"/>
      <c r="S54" s="33"/>
      <c r="T54" s="33"/>
      <c r="U54" s="45"/>
      <c r="V54" s="45"/>
      <c r="W54" s="45"/>
      <c r="X54" s="45"/>
      <c r="Y54" s="45"/>
    </row>
    <row r="55" s="6" customFormat="1" ht="409" customHeight="1" spans="1:25">
      <c r="A55" s="33">
        <v>45</v>
      </c>
      <c r="B55" s="33" t="s">
        <v>312</v>
      </c>
      <c r="C55" s="33" t="s">
        <v>313</v>
      </c>
      <c r="D55" s="33" t="s">
        <v>34</v>
      </c>
      <c r="E55" s="33" t="s">
        <v>252</v>
      </c>
      <c r="F55" s="33" t="s">
        <v>36</v>
      </c>
      <c r="G55" s="48" t="s">
        <v>314</v>
      </c>
      <c r="H55" s="49" t="s">
        <v>315</v>
      </c>
      <c r="I55" s="33" t="s">
        <v>255</v>
      </c>
      <c r="J55" s="33">
        <v>64355.03</v>
      </c>
      <c r="K55" s="63">
        <f>L55</f>
        <v>4504.8521</v>
      </c>
      <c r="L55" s="63">
        <f>M55+O55</f>
        <v>4504.8521</v>
      </c>
      <c r="M55" s="33">
        <v>4504.8521</v>
      </c>
      <c r="N55" s="33"/>
      <c r="O55" s="33"/>
      <c r="P55" s="33"/>
      <c r="Q55" s="33"/>
      <c r="R55" s="33"/>
      <c r="S55" s="33"/>
      <c r="T55" s="33"/>
      <c r="U55" s="33"/>
      <c r="V55" s="33" t="s">
        <v>309</v>
      </c>
      <c r="W55" s="33" t="s">
        <v>316</v>
      </c>
      <c r="X55" s="49" t="s">
        <v>317</v>
      </c>
      <c r="Y55" s="33"/>
    </row>
    <row r="56" s="6" customFormat="1" ht="409" customHeight="1" spans="1:25">
      <c r="A56" s="33"/>
      <c r="B56" s="33"/>
      <c r="C56" s="33"/>
      <c r="D56" s="33"/>
      <c r="E56" s="33"/>
      <c r="F56" s="33"/>
      <c r="G56" s="48"/>
      <c r="H56" s="49"/>
      <c r="I56" s="33"/>
      <c r="J56" s="33"/>
      <c r="K56" s="63"/>
      <c r="L56" s="63"/>
      <c r="M56" s="33"/>
      <c r="N56" s="33"/>
      <c r="O56" s="33"/>
      <c r="P56" s="33"/>
      <c r="Q56" s="33"/>
      <c r="R56" s="33"/>
      <c r="S56" s="33"/>
      <c r="T56" s="33"/>
      <c r="U56" s="33"/>
      <c r="V56" s="33"/>
      <c r="W56" s="33"/>
      <c r="X56" s="49"/>
      <c r="Y56" s="33"/>
    </row>
    <row r="57" s="6" customFormat="1" ht="409" customHeight="1" spans="1:25">
      <c r="A57" s="33"/>
      <c r="B57" s="33"/>
      <c r="C57" s="33"/>
      <c r="D57" s="33"/>
      <c r="E57" s="33"/>
      <c r="F57" s="33"/>
      <c r="G57" s="48"/>
      <c r="H57" s="49"/>
      <c r="I57" s="33"/>
      <c r="J57" s="33"/>
      <c r="K57" s="63"/>
      <c r="L57" s="63"/>
      <c r="M57" s="33"/>
      <c r="N57" s="33"/>
      <c r="O57" s="33"/>
      <c r="P57" s="33"/>
      <c r="Q57" s="33"/>
      <c r="R57" s="33"/>
      <c r="S57" s="33"/>
      <c r="T57" s="33"/>
      <c r="U57" s="33"/>
      <c r="V57" s="33"/>
      <c r="W57" s="33"/>
      <c r="X57" s="49"/>
      <c r="Y57" s="33"/>
    </row>
    <row r="58" s="6" customFormat="1" ht="409" customHeight="1" spans="1:25">
      <c r="A58" s="33"/>
      <c r="B58" s="33"/>
      <c r="C58" s="33"/>
      <c r="D58" s="33"/>
      <c r="E58" s="33"/>
      <c r="F58" s="33"/>
      <c r="G58" s="48"/>
      <c r="H58" s="49"/>
      <c r="I58" s="33"/>
      <c r="J58" s="33"/>
      <c r="K58" s="63"/>
      <c r="L58" s="63"/>
      <c r="M58" s="33"/>
      <c r="N58" s="33"/>
      <c r="O58" s="33"/>
      <c r="P58" s="33"/>
      <c r="Q58" s="33"/>
      <c r="R58" s="33"/>
      <c r="S58" s="33"/>
      <c r="T58" s="33"/>
      <c r="U58" s="33"/>
      <c r="V58" s="33"/>
      <c r="W58" s="33"/>
      <c r="X58" s="49"/>
      <c r="Y58" s="33"/>
    </row>
    <row r="59" s="10" customFormat="1" ht="409" customHeight="1" spans="1:25">
      <c r="A59" s="39">
        <v>46</v>
      </c>
      <c r="B59" s="39" t="s">
        <v>318</v>
      </c>
      <c r="C59" s="39" t="s">
        <v>319</v>
      </c>
      <c r="D59" s="39" t="s">
        <v>34</v>
      </c>
      <c r="E59" s="39" t="s">
        <v>252</v>
      </c>
      <c r="F59" s="39" t="s">
        <v>36</v>
      </c>
      <c r="G59" s="40" t="s">
        <v>320</v>
      </c>
      <c r="H59" s="50" t="s">
        <v>321</v>
      </c>
      <c r="I59" s="39" t="s">
        <v>255</v>
      </c>
      <c r="J59" s="39">
        <v>20360.06</v>
      </c>
      <c r="K59" s="68">
        <f>L59</f>
        <v>1018.003</v>
      </c>
      <c r="L59" s="68">
        <f>M59</f>
        <v>1018.003</v>
      </c>
      <c r="M59" s="71">
        <v>1018.003</v>
      </c>
      <c r="N59" s="39"/>
      <c r="O59" s="39"/>
      <c r="P59" s="33"/>
      <c r="Q59" s="33"/>
      <c r="R59" s="33"/>
      <c r="S59" s="33"/>
      <c r="T59" s="33"/>
      <c r="U59" s="39"/>
      <c r="V59" s="39" t="s">
        <v>322</v>
      </c>
      <c r="W59" s="39" t="s">
        <v>323</v>
      </c>
      <c r="X59" s="80" t="s">
        <v>324</v>
      </c>
      <c r="Y59" s="83"/>
    </row>
    <row r="60" s="11" customFormat="1" ht="409" customHeight="1" spans="1:25">
      <c r="A60" s="42"/>
      <c r="B60" s="42"/>
      <c r="C60" s="42"/>
      <c r="D60" s="42"/>
      <c r="E60" s="42"/>
      <c r="F60" s="42"/>
      <c r="G60" s="43"/>
      <c r="H60" s="51"/>
      <c r="I60" s="42"/>
      <c r="J60" s="42"/>
      <c r="K60" s="69"/>
      <c r="L60" s="69"/>
      <c r="M60" s="72"/>
      <c r="N60" s="42"/>
      <c r="O60" s="42"/>
      <c r="P60" s="73"/>
      <c r="Q60" s="73"/>
      <c r="R60" s="73"/>
      <c r="S60" s="73"/>
      <c r="T60" s="73"/>
      <c r="U60" s="42"/>
      <c r="V60" s="42"/>
      <c r="W60" s="42"/>
      <c r="X60" s="81"/>
      <c r="Y60" s="84"/>
    </row>
    <row r="61" s="11" customFormat="1" ht="409" customHeight="1" spans="1:25">
      <c r="A61" s="45"/>
      <c r="B61" s="45"/>
      <c r="C61" s="45"/>
      <c r="D61" s="45"/>
      <c r="E61" s="45"/>
      <c r="F61" s="45"/>
      <c r="G61" s="46"/>
      <c r="H61" s="52"/>
      <c r="I61" s="45"/>
      <c r="J61" s="45"/>
      <c r="K61" s="70"/>
      <c r="L61" s="70"/>
      <c r="M61" s="74"/>
      <c r="N61" s="45"/>
      <c r="O61" s="45"/>
      <c r="P61" s="73"/>
      <c r="Q61" s="73"/>
      <c r="R61" s="73"/>
      <c r="S61" s="73"/>
      <c r="T61" s="73"/>
      <c r="U61" s="45"/>
      <c r="V61" s="45"/>
      <c r="W61" s="45"/>
      <c r="X61" s="82"/>
      <c r="Y61" s="85"/>
    </row>
    <row r="62" s="7" customFormat="1" ht="327" customHeight="1" spans="1:25">
      <c r="A62" s="33">
        <v>47</v>
      </c>
      <c r="B62" s="33" t="s">
        <v>325</v>
      </c>
      <c r="C62" s="33" t="s">
        <v>326</v>
      </c>
      <c r="D62" s="33" t="s">
        <v>34</v>
      </c>
      <c r="E62" s="33" t="s">
        <v>252</v>
      </c>
      <c r="F62" s="33" t="s">
        <v>36</v>
      </c>
      <c r="G62" s="48" t="s">
        <v>327</v>
      </c>
      <c r="H62" s="53" t="s">
        <v>328</v>
      </c>
      <c r="I62" s="33" t="s">
        <v>255</v>
      </c>
      <c r="J62" s="33">
        <v>34168.6</v>
      </c>
      <c r="K62" s="63">
        <f>L62</f>
        <v>8542.15</v>
      </c>
      <c r="L62" s="63">
        <f>M62</f>
        <v>8542.15</v>
      </c>
      <c r="M62" s="73">
        <v>8542.15</v>
      </c>
      <c r="N62" s="73"/>
      <c r="O62" s="73"/>
      <c r="P62" s="73"/>
      <c r="Q62" s="73"/>
      <c r="R62" s="73"/>
      <c r="S62" s="73"/>
      <c r="T62" s="73"/>
      <c r="U62" s="73"/>
      <c r="V62" s="33" t="s">
        <v>309</v>
      </c>
      <c r="W62" s="33" t="s">
        <v>316</v>
      </c>
      <c r="X62" s="78" t="s">
        <v>317</v>
      </c>
      <c r="Y62" s="33"/>
    </row>
    <row r="63" s="7" customFormat="1" ht="337" customHeight="1" spans="1:25">
      <c r="A63" s="33"/>
      <c r="B63" s="33"/>
      <c r="C63" s="33"/>
      <c r="D63" s="33"/>
      <c r="E63" s="33"/>
      <c r="F63" s="33"/>
      <c r="G63" s="48"/>
      <c r="H63" s="53"/>
      <c r="I63" s="33"/>
      <c r="J63" s="33"/>
      <c r="K63" s="63"/>
      <c r="L63" s="63"/>
      <c r="M63" s="73"/>
      <c r="N63" s="73"/>
      <c r="O63" s="73"/>
      <c r="P63" s="73"/>
      <c r="Q63" s="73"/>
      <c r="R63" s="73"/>
      <c r="S63" s="73"/>
      <c r="T63" s="73"/>
      <c r="U63" s="73"/>
      <c r="V63" s="33"/>
      <c r="W63" s="33"/>
      <c r="X63" s="78"/>
      <c r="Y63" s="33"/>
    </row>
    <row r="64" s="7" customFormat="1" ht="255" customHeight="1" spans="1:25">
      <c r="A64" s="33"/>
      <c r="B64" s="33"/>
      <c r="C64" s="33"/>
      <c r="D64" s="33"/>
      <c r="E64" s="33"/>
      <c r="F64" s="33"/>
      <c r="G64" s="48"/>
      <c r="H64" s="53"/>
      <c r="I64" s="33"/>
      <c r="J64" s="33"/>
      <c r="K64" s="63"/>
      <c r="L64" s="63"/>
      <c r="M64" s="73"/>
      <c r="N64" s="73"/>
      <c r="O64" s="73"/>
      <c r="P64" s="73"/>
      <c r="Q64" s="73"/>
      <c r="R64" s="73"/>
      <c r="S64" s="73"/>
      <c r="T64" s="73"/>
      <c r="U64" s="73"/>
      <c r="V64" s="33"/>
      <c r="W64" s="33"/>
      <c r="X64" s="78"/>
      <c r="Y64" s="33"/>
    </row>
    <row r="65" s="9" customFormat="1" ht="332" customHeight="1" spans="1:25">
      <c r="A65" s="45">
        <v>48</v>
      </c>
      <c r="B65" s="33" t="s">
        <v>329</v>
      </c>
      <c r="C65" s="45" t="s">
        <v>330</v>
      </c>
      <c r="D65" s="33" t="s">
        <v>34</v>
      </c>
      <c r="E65" s="45" t="s">
        <v>79</v>
      </c>
      <c r="F65" s="45" t="s">
        <v>36</v>
      </c>
      <c r="G65" s="33" t="s">
        <v>45</v>
      </c>
      <c r="H65" s="35" t="s">
        <v>331</v>
      </c>
      <c r="I65" s="33" t="s">
        <v>39</v>
      </c>
      <c r="J65" s="33">
        <v>38904.18</v>
      </c>
      <c r="K65" s="70">
        <f>L65</f>
        <v>11500</v>
      </c>
      <c r="L65" s="70">
        <f>M65</f>
        <v>11500</v>
      </c>
      <c r="M65" s="106">
        <v>11500</v>
      </c>
      <c r="N65" s="106"/>
      <c r="O65" s="106"/>
      <c r="P65" s="73"/>
      <c r="Q65" s="73"/>
      <c r="R65" s="73"/>
      <c r="S65" s="73"/>
      <c r="T65" s="73"/>
      <c r="U65" s="106"/>
      <c r="V65" s="45" t="s">
        <v>40</v>
      </c>
      <c r="W65" s="33" t="s">
        <v>41</v>
      </c>
      <c r="X65" s="49" t="s">
        <v>332</v>
      </c>
      <c r="Y65" s="45"/>
    </row>
    <row r="66" s="7" customFormat="1" ht="350" customHeight="1" spans="1:25">
      <c r="A66" s="33">
        <v>49</v>
      </c>
      <c r="B66" s="33" t="s">
        <v>333</v>
      </c>
      <c r="C66" s="33" t="s">
        <v>334</v>
      </c>
      <c r="D66" s="33" t="s">
        <v>34</v>
      </c>
      <c r="E66" s="33" t="s">
        <v>35</v>
      </c>
      <c r="F66" s="33" t="s">
        <v>36</v>
      </c>
      <c r="G66" s="33" t="s">
        <v>335</v>
      </c>
      <c r="H66" s="35" t="s">
        <v>336</v>
      </c>
      <c r="I66" s="33" t="s">
        <v>39</v>
      </c>
      <c r="J66" s="33">
        <v>1370.88</v>
      </c>
      <c r="K66" s="63">
        <f t="shared" ref="K65:K70" si="10">L66</f>
        <v>500</v>
      </c>
      <c r="L66" s="63">
        <f t="shared" ref="L65:L70" si="11">M66</f>
        <v>500</v>
      </c>
      <c r="M66" s="73">
        <v>500</v>
      </c>
      <c r="N66" s="73"/>
      <c r="O66" s="73"/>
      <c r="P66" s="73"/>
      <c r="Q66" s="73"/>
      <c r="R66" s="73"/>
      <c r="S66" s="73"/>
      <c r="T66" s="73"/>
      <c r="U66" s="73"/>
      <c r="V66" s="33" t="s">
        <v>188</v>
      </c>
      <c r="W66" s="33" t="s">
        <v>189</v>
      </c>
      <c r="X66" s="49" t="s">
        <v>337</v>
      </c>
      <c r="Y66" s="33"/>
    </row>
    <row r="67" s="9" customFormat="1" ht="367" customHeight="1" spans="1:25">
      <c r="A67" s="33">
        <v>50</v>
      </c>
      <c r="B67" s="33" t="s">
        <v>338</v>
      </c>
      <c r="C67" s="33" t="s">
        <v>339</v>
      </c>
      <c r="D67" s="33" t="s">
        <v>34</v>
      </c>
      <c r="E67" s="33" t="s">
        <v>35</v>
      </c>
      <c r="F67" s="33" t="s">
        <v>36</v>
      </c>
      <c r="G67" s="33" t="s">
        <v>340</v>
      </c>
      <c r="H67" s="35" t="s">
        <v>341</v>
      </c>
      <c r="I67" s="33" t="s">
        <v>39</v>
      </c>
      <c r="J67" s="33">
        <v>530</v>
      </c>
      <c r="K67" s="63">
        <f t="shared" si="10"/>
        <v>159.42</v>
      </c>
      <c r="L67" s="63">
        <f t="shared" si="11"/>
        <v>159.42</v>
      </c>
      <c r="M67" s="73">
        <v>159.42</v>
      </c>
      <c r="N67" s="73"/>
      <c r="O67" s="73"/>
      <c r="P67" s="73"/>
      <c r="Q67" s="73"/>
      <c r="R67" s="73"/>
      <c r="S67" s="73"/>
      <c r="T67" s="73"/>
      <c r="U67" s="73"/>
      <c r="V67" s="33" t="s">
        <v>342</v>
      </c>
      <c r="W67" s="33" t="s">
        <v>343</v>
      </c>
      <c r="X67" s="49" t="s">
        <v>337</v>
      </c>
      <c r="Y67" s="33"/>
    </row>
    <row r="68" s="9" customFormat="1" ht="375" customHeight="1" spans="1:25">
      <c r="A68" s="33">
        <v>51</v>
      </c>
      <c r="B68" s="33" t="s">
        <v>344</v>
      </c>
      <c r="C68" s="33" t="s">
        <v>345</v>
      </c>
      <c r="D68" s="33" t="s">
        <v>34</v>
      </c>
      <c r="E68" s="33" t="s">
        <v>252</v>
      </c>
      <c r="F68" s="33" t="s">
        <v>36</v>
      </c>
      <c r="G68" s="33" t="s">
        <v>346</v>
      </c>
      <c r="H68" s="35" t="s">
        <v>347</v>
      </c>
      <c r="I68" s="33" t="s">
        <v>263</v>
      </c>
      <c r="J68" s="33">
        <v>158</v>
      </c>
      <c r="K68" s="63">
        <v>392</v>
      </c>
      <c r="L68" s="63">
        <v>392</v>
      </c>
      <c r="M68" s="73">
        <v>392</v>
      </c>
      <c r="N68" s="73"/>
      <c r="O68" s="73"/>
      <c r="P68" s="73"/>
      <c r="Q68" s="73"/>
      <c r="R68" s="73"/>
      <c r="S68" s="73"/>
      <c r="T68" s="73"/>
      <c r="U68" s="73"/>
      <c r="V68" s="33" t="s">
        <v>176</v>
      </c>
      <c r="W68" s="33" t="s">
        <v>177</v>
      </c>
      <c r="X68" s="49" t="s">
        <v>348</v>
      </c>
      <c r="Y68" s="33"/>
    </row>
    <row r="69" s="9" customFormat="1" ht="370" customHeight="1" spans="1:25">
      <c r="A69" s="33">
        <v>52</v>
      </c>
      <c r="B69" s="33" t="s">
        <v>349</v>
      </c>
      <c r="C69" s="33" t="s">
        <v>350</v>
      </c>
      <c r="D69" s="33" t="s">
        <v>34</v>
      </c>
      <c r="E69" s="33" t="s">
        <v>351</v>
      </c>
      <c r="F69" s="33" t="s">
        <v>36</v>
      </c>
      <c r="G69" s="33" t="s">
        <v>352</v>
      </c>
      <c r="H69" s="35" t="s">
        <v>353</v>
      </c>
      <c r="I69" s="33" t="s">
        <v>293</v>
      </c>
      <c r="J69" s="33">
        <v>1</v>
      </c>
      <c r="K69" s="63">
        <v>950</v>
      </c>
      <c r="L69" s="63">
        <v>950</v>
      </c>
      <c r="M69" s="73">
        <v>950</v>
      </c>
      <c r="N69" s="73"/>
      <c r="O69" s="73"/>
      <c r="P69" s="73"/>
      <c r="Q69" s="73"/>
      <c r="R69" s="73"/>
      <c r="S69" s="73"/>
      <c r="T69" s="73"/>
      <c r="U69" s="73"/>
      <c r="V69" s="33" t="s">
        <v>354</v>
      </c>
      <c r="W69" s="33" t="s">
        <v>355</v>
      </c>
      <c r="X69" s="49" t="s">
        <v>356</v>
      </c>
      <c r="Y69" s="33"/>
    </row>
    <row r="70" s="11" customFormat="1" ht="409" customHeight="1" spans="1:25">
      <c r="A70" s="86">
        <v>53</v>
      </c>
      <c r="B70" s="86" t="s">
        <v>357</v>
      </c>
      <c r="C70" s="86" t="s">
        <v>358</v>
      </c>
      <c r="D70" s="86" t="s">
        <v>34</v>
      </c>
      <c r="E70" s="86" t="s">
        <v>306</v>
      </c>
      <c r="F70" s="86" t="s">
        <v>36</v>
      </c>
      <c r="G70" s="38" t="s">
        <v>359</v>
      </c>
      <c r="H70" s="53" t="s">
        <v>360</v>
      </c>
      <c r="I70" s="86" t="s">
        <v>255</v>
      </c>
      <c r="J70" s="107">
        <v>63991.23</v>
      </c>
      <c r="K70" s="108">
        <f t="shared" si="10"/>
        <v>767.89476</v>
      </c>
      <c r="L70" s="108">
        <f t="shared" si="11"/>
        <v>767.89476</v>
      </c>
      <c r="M70" s="86">
        <v>767.89476</v>
      </c>
      <c r="N70" s="38"/>
      <c r="O70" s="38"/>
      <c r="P70" s="38"/>
      <c r="Q70" s="38"/>
      <c r="R70" s="38"/>
      <c r="S70" s="38"/>
      <c r="T70" s="38"/>
      <c r="U70" s="38"/>
      <c r="V70" s="38" t="s">
        <v>309</v>
      </c>
      <c r="W70" s="38" t="s">
        <v>310</v>
      </c>
      <c r="X70" s="49" t="s">
        <v>311</v>
      </c>
      <c r="Y70" s="38"/>
    </row>
    <row r="71" s="11" customFormat="1" ht="359" customHeight="1" spans="1:25">
      <c r="A71" s="86"/>
      <c r="B71" s="86"/>
      <c r="C71" s="86"/>
      <c r="D71" s="86"/>
      <c r="E71" s="86"/>
      <c r="F71" s="86"/>
      <c r="G71" s="38"/>
      <c r="H71" s="53"/>
      <c r="I71" s="86"/>
      <c r="J71" s="107"/>
      <c r="K71" s="108"/>
      <c r="L71" s="108"/>
      <c r="M71" s="86"/>
      <c r="N71" s="38"/>
      <c r="O71" s="38"/>
      <c r="P71" s="38"/>
      <c r="Q71" s="38"/>
      <c r="R71" s="38"/>
      <c r="S71" s="38"/>
      <c r="T71" s="38"/>
      <c r="U71" s="38"/>
      <c r="V71" s="38"/>
      <c r="W71" s="38"/>
      <c r="X71" s="49"/>
      <c r="Y71" s="38"/>
    </row>
    <row r="72" s="11" customFormat="1" ht="409" customHeight="1" spans="1:25">
      <c r="A72" s="86"/>
      <c r="B72" s="86"/>
      <c r="C72" s="86"/>
      <c r="D72" s="86"/>
      <c r="E72" s="86"/>
      <c r="F72" s="86"/>
      <c r="G72" s="38"/>
      <c r="H72" s="53"/>
      <c r="I72" s="86"/>
      <c r="J72" s="107"/>
      <c r="K72" s="108"/>
      <c r="L72" s="108"/>
      <c r="M72" s="86"/>
      <c r="N72" s="38"/>
      <c r="O72" s="38"/>
      <c r="P72" s="38"/>
      <c r="Q72" s="38"/>
      <c r="R72" s="38"/>
      <c r="S72" s="38"/>
      <c r="T72" s="38"/>
      <c r="U72" s="38"/>
      <c r="V72" s="38"/>
      <c r="W72" s="38"/>
      <c r="X72" s="49"/>
      <c r="Y72" s="38"/>
    </row>
    <row r="73" s="11" customFormat="1" ht="409" customHeight="1" spans="1:25">
      <c r="A73" s="86"/>
      <c r="B73" s="86"/>
      <c r="C73" s="86"/>
      <c r="D73" s="86"/>
      <c r="E73" s="86"/>
      <c r="F73" s="86"/>
      <c r="G73" s="38"/>
      <c r="H73" s="53"/>
      <c r="I73" s="86"/>
      <c r="J73" s="107"/>
      <c r="K73" s="108"/>
      <c r="L73" s="108"/>
      <c r="M73" s="86"/>
      <c r="N73" s="38"/>
      <c r="O73" s="38"/>
      <c r="P73" s="38"/>
      <c r="Q73" s="38"/>
      <c r="R73" s="38"/>
      <c r="S73" s="38"/>
      <c r="T73" s="38"/>
      <c r="U73" s="38"/>
      <c r="V73" s="38"/>
      <c r="W73" s="38"/>
      <c r="X73" s="49"/>
      <c r="Y73" s="38"/>
    </row>
    <row r="74" s="11" customFormat="1" ht="409" customHeight="1" spans="1:25">
      <c r="A74" s="86">
        <v>54</v>
      </c>
      <c r="B74" s="86" t="s">
        <v>361</v>
      </c>
      <c r="C74" s="86" t="s">
        <v>362</v>
      </c>
      <c r="D74" s="86" t="s">
        <v>34</v>
      </c>
      <c r="E74" s="86" t="s">
        <v>306</v>
      </c>
      <c r="F74" s="86" t="s">
        <v>36</v>
      </c>
      <c r="G74" s="38" t="s">
        <v>359</v>
      </c>
      <c r="H74" s="53" t="s">
        <v>363</v>
      </c>
      <c r="I74" s="86" t="s">
        <v>255</v>
      </c>
      <c r="J74" s="107">
        <v>63991.23</v>
      </c>
      <c r="K74" s="108">
        <f t="shared" ref="K74:K82" si="12">L74</f>
        <v>703.90353</v>
      </c>
      <c r="L74" s="108">
        <f t="shared" ref="L74:L82" si="13">M74</f>
        <v>703.90353</v>
      </c>
      <c r="M74" s="86">
        <v>703.90353</v>
      </c>
      <c r="N74" s="38"/>
      <c r="O74" s="38"/>
      <c r="P74" s="38"/>
      <c r="Q74" s="38"/>
      <c r="R74" s="38"/>
      <c r="S74" s="38"/>
      <c r="T74" s="38"/>
      <c r="U74" s="38"/>
      <c r="V74" s="38" t="s">
        <v>309</v>
      </c>
      <c r="W74" s="38" t="s">
        <v>310</v>
      </c>
      <c r="X74" s="49" t="s">
        <v>311</v>
      </c>
      <c r="Y74" s="38"/>
    </row>
    <row r="75" s="11" customFormat="1" ht="359" customHeight="1" spans="1:25">
      <c r="A75" s="86"/>
      <c r="B75" s="86"/>
      <c r="C75" s="86"/>
      <c r="D75" s="86"/>
      <c r="E75" s="86"/>
      <c r="F75" s="86"/>
      <c r="G75" s="38"/>
      <c r="H75" s="53"/>
      <c r="I75" s="86"/>
      <c r="J75" s="107"/>
      <c r="K75" s="108"/>
      <c r="L75" s="108"/>
      <c r="M75" s="86"/>
      <c r="N75" s="38"/>
      <c r="O75" s="38"/>
      <c r="P75" s="38"/>
      <c r="Q75" s="38"/>
      <c r="R75" s="38"/>
      <c r="S75" s="38"/>
      <c r="T75" s="38"/>
      <c r="U75" s="38"/>
      <c r="V75" s="38"/>
      <c r="W75" s="38"/>
      <c r="X75" s="49"/>
      <c r="Y75" s="38"/>
    </row>
    <row r="76" s="11" customFormat="1" ht="409" customHeight="1" spans="1:25">
      <c r="A76" s="86"/>
      <c r="B76" s="86"/>
      <c r="C76" s="86"/>
      <c r="D76" s="86"/>
      <c r="E76" s="86"/>
      <c r="F76" s="86"/>
      <c r="G76" s="38"/>
      <c r="H76" s="53"/>
      <c r="I76" s="86"/>
      <c r="J76" s="107"/>
      <c r="K76" s="108"/>
      <c r="L76" s="108"/>
      <c r="M76" s="86"/>
      <c r="N76" s="38"/>
      <c r="O76" s="38"/>
      <c r="P76" s="38"/>
      <c r="Q76" s="38"/>
      <c r="R76" s="38"/>
      <c r="S76" s="38"/>
      <c r="T76" s="38"/>
      <c r="U76" s="38"/>
      <c r="V76" s="38"/>
      <c r="W76" s="38"/>
      <c r="X76" s="49"/>
      <c r="Y76" s="38"/>
    </row>
    <row r="77" s="11" customFormat="1" ht="409" customHeight="1" spans="1:25">
      <c r="A77" s="86"/>
      <c r="B77" s="86"/>
      <c r="C77" s="86"/>
      <c r="D77" s="86"/>
      <c r="E77" s="86"/>
      <c r="F77" s="86"/>
      <c r="G77" s="38"/>
      <c r="H77" s="53"/>
      <c r="I77" s="86"/>
      <c r="J77" s="107"/>
      <c r="K77" s="108"/>
      <c r="L77" s="108"/>
      <c r="M77" s="86"/>
      <c r="N77" s="38"/>
      <c r="O77" s="38"/>
      <c r="P77" s="38"/>
      <c r="Q77" s="38"/>
      <c r="R77" s="38"/>
      <c r="S77" s="38"/>
      <c r="T77" s="38"/>
      <c r="U77" s="38"/>
      <c r="V77" s="38"/>
      <c r="W77" s="38"/>
      <c r="X77" s="49"/>
      <c r="Y77" s="38"/>
    </row>
    <row r="78" s="11" customFormat="1" ht="194" customHeight="1" spans="1:25">
      <c r="A78" s="33">
        <v>55</v>
      </c>
      <c r="B78" s="33" t="s">
        <v>364</v>
      </c>
      <c r="C78" s="33" t="s">
        <v>365</v>
      </c>
      <c r="D78" s="33" t="s">
        <v>34</v>
      </c>
      <c r="E78" s="33" t="s">
        <v>79</v>
      </c>
      <c r="F78" s="33" t="s">
        <v>36</v>
      </c>
      <c r="G78" s="33" t="s">
        <v>366</v>
      </c>
      <c r="H78" s="35" t="s">
        <v>367</v>
      </c>
      <c r="I78" s="33" t="s">
        <v>39</v>
      </c>
      <c r="J78" s="33">
        <v>77462</v>
      </c>
      <c r="K78" s="33">
        <f t="shared" si="12"/>
        <v>391.63</v>
      </c>
      <c r="L78" s="33">
        <f t="shared" si="13"/>
        <v>391.63</v>
      </c>
      <c r="M78" s="33">
        <v>391.63</v>
      </c>
      <c r="N78" s="33"/>
      <c r="O78" s="33"/>
      <c r="P78" s="63"/>
      <c r="Q78" s="63"/>
      <c r="R78" s="63"/>
      <c r="S78" s="63"/>
      <c r="T78" s="63"/>
      <c r="U78" s="63"/>
      <c r="V78" s="87" t="s">
        <v>368</v>
      </c>
      <c r="W78" s="87" t="s">
        <v>369</v>
      </c>
      <c r="X78" s="119" t="s">
        <v>370</v>
      </c>
      <c r="Y78" s="33"/>
    </row>
    <row r="79" s="11" customFormat="1" ht="194" customHeight="1" spans="1:25">
      <c r="A79" s="33">
        <v>56</v>
      </c>
      <c r="B79" s="33" t="s">
        <v>371</v>
      </c>
      <c r="C79" s="33" t="s">
        <v>372</v>
      </c>
      <c r="D79" s="33" t="s">
        <v>34</v>
      </c>
      <c r="E79" s="33" t="s">
        <v>79</v>
      </c>
      <c r="F79" s="33" t="s">
        <v>36</v>
      </c>
      <c r="G79" s="33" t="s">
        <v>366</v>
      </c>
      <c r="H79" s="35" t="s">
        <v>373</v>
      </c>
      <c r="I79" s="33" t="s">
        <v>82</v>
      </c>
      <c r="J79" s="33">
        <v>21.125</v>
      </c>
      <c r="K79" s="33">
        <f t="shared" si="12"/>
        <v>377.33</v>
      </c>
      <c r="L79" s="33">
        <f t="shared" si="13"/>
        <v>377.33</v>
      </c>
      <c r="M79" s="33">
        <v>377.33</v>
      </c>
      <c r="N79" s="33"/>
      <c r="O79" s="33"/>
      <c r="P79" s="63"/>
      <c r="Q79" s="63"/>
      <c r="R79" s="63"/>
      <c r="S79" s="63"/>
      <c r="T79" s="63"/>
      <c r="U79" s="63"/>
      <c r="V79" s="87" t="s">
        <v>368</v>
      </c>
      <c r="W79" s="87" t="s">
        <v>369</v>
      </c>
      <c r="X79" s="119" t="s">
        <v>370</v>
      </c>
      <c r="Y79" s="33"/>
    </row>
    <row r="80" s="11" customFormat="1" ht="194" customHeight="1" spans="1:25">
      <c r="A80" s="33">
        <v>57</v>
      </c>
      <c r="B80" s="33" t="s">
        <v>374</v>
      </c>
      <c r="C80" s="33" t="s">
        <v>375</v>
      </c>
      <c r="D80" s="33" t="s">
        <v>34</v>
      </c>
      <c r="E80" s="33" t="s">
        <v>79</v>
      </c>
      <c r="F80" s="33" t="s">
        <v>36</v>
      </c>
      <c r="G80" s="33" t="s">
        <v>366</v>
      </c>
      <c r="H80" s="35" t="s">
        <v>376</v>
      </c>
      <c r="I80" s="33" t="s">
        <v>377</v>
      </c>
      <c r="J80" s="33">
        <v>10000</v>
      </c>
      <c r="K80" s="33">
        <f t="shared" si="12"/>
        <v>384.69</v>
      </c>
      <c r="L80" s="33">
        <f t="shared" si="13"/>
        <v>384.69</v>
      </c>
      <c r="M80" s="33">
        <v>384.69</v>
      </c>
      <c r="N80" s="33"/>
      <c r="O80" s="33"/>
      <c r="P80" s="63"/>
      <c r="Q80" s="63"/>
      <c r="R80" s="63"/>
      <c r="S80" s="63"/>
      <c r="T80" s="63"/>
      <c r="U80" s="63"/>
      <c r="V80" s="87" t="s">
        <v>368</v>
      </c>
      <c r="W80" s="87" t="s">
        <v>369</v>
      </c>
      <c r="X80" s="119" t="s">
        <v>370</v>
      </c>
      <c r="Y80" s="33"/>
    </row>
    <row r="81" s="11" customFormat="1" ht="180" customHeight="1" spans="1:25">
      <c r="A81" s="33">
        <v>58</v>
      </c>
      <c r="B81" s="33" t="s">
        <v>378</v>
      </c>
      <c r="C81" s="33" t="s">
        <v>379</v>
      </c>
      <c r="D81" s="33" t="s">
        <v>34</v>
      </c>
      <c r="E81" s="33" t="s">
        <v>79</v>
      </c>
      <c r="F81" s="33" t="s">
        <v>36</v>
      </c>
      <c r="G81" s="33" t="s">
        <v>380</v>
      </c>
      <c r="H81" s="35" t="s">
        <v>381</v>
      </c>
      <c r="I81" s="33" t="s">
        <v>39</v>
      </c>
      <c r="J81" s="33">
        <v>3680</v>
      </c>
      <c r="K81" s="33">
        <f t="shared" si="12"/>
        <v>1493</v>
      </c>
      <c r="L81" s="33">
        <f t="shared" si="13"/>
        <v>1493</v>
      </c>
      <c r="M81" s="33">
        <v>1493</v>
      </c>
      <c r="N81" s="63"/>
      <c r="O81" s="63"/>
      <c r="P81" s="63"/>
      <c r="Q81" s="63"/>
      <c r="R81" s="63"/>
      <c r="S81" s="63"/>
      <c r="T81" s="63"/>
      <c r="U81" s="63"/>
      <c r="V81" s="120" t="s">
        <v>368</v>
      </c>
      <c r="W81" s="120" t="s">
        <v>369</v>
      </c>
      <c r="X81" s="49" t="s">
        <v>382</v>
      </c>
      <c r="Y81" s="33"/>
    </row>
    <row r="82" s="12" customFormat="1" ht="215" customHeight="1" spans="1:25">
      <c r="A82" s="33">
        <v>59</v>
      </c>
      <c r="B82" s="33" t="s">
        <v>383</v>
      </c>
      <c r="C82" s="33" t="s">
        <v>384</v>
      </c>
      <c r="D82" s="33" t="s">
        <v>34</v>
      </c>
      <c r="E82" s="33" t="s">
        <v>79</v>
      </c>
      <c r="F82" s="33" t="s">
        <v>36</v>
      </c>
      <c r="G82" s="33" t="s">
        <v>385</v>
      </c>
      <c r="H82" s="33" t="s">
        <v>386</v>
      </c>
      <c r="I82" s="33" t="s">
        <v>61</v>
      </c>
      <c r="J82" s="33">
        <v>1</v>
      </c>
      <c r="K82" s="33">
        <f t="shared" si="12"/>
        <v>1382</v>
      </c>
      <c r="L82" s="33">
        <f t="shared" si="13"/>
        <v>1382</v>
      </c>
      <c r="M82" s="63">
        <v>1382</v>
      </c>
      <c r="N82" s="63"/>
      <c r="O82" s="63"/>
      <c r="P82" s="63"/>
      <c r="Q82" s="63"/>
      <c r="R82" s="63"/>
      <c r="S82" s="63"/>
      <c r="T82" s="63"/>
      <c r="U82" s="63"/>
      <c r="V82" s="33" t="s">
        <v>69</v>
      </c>
      <c r="W82" s="78" t="s">
        <v>70</v>
      </c>
      <c r="X82" s="49" t="s">
        <v>387</v>
      </c>
      <c r="Y82" s="33"/>
    </row>
    <row r="83" s="11" customFormat="1" ht="213" customHeight="1" spans="1:25">
      <c r="A83" s="33">
        <v>60</v>
      </c>
      <c r="B83" s="33" t="s">
        <v>388</v>
      </c>
      <c r="C83" s="33" t="s">
        <v>389</v>
      </c>
      <c r="D83" s="33" t="s">
        <v>34</v>
      </c>
      <c r="E83" s="33" t="s">
        <v>390</v>
      </c>
      <c r="F83" s="33" t="s">
        <v>36</v>
      </c>
      <c r="G83" s="87" t="s">
        <v>391</v>
      </c>
      <c r="H83" s="88" t="s">
        <v>392</v>
      </c>
      <c r="I83" s="33" t="s">
        <v>393</v>
      </c>
      <c r="J83" s="33">
        <v>30000</v>
      </c>
      <c r="K83" s="63">
        <v>120</v>
      </c>
      <c r="L83" s="63">
        <v>120</v>
      </c>
      <c r="M83" s="64">
        <v>120</v>
      </c>
      <c r="N83" s="63"/>
      <c r="O83" s="63"/>
      <c r="P83" s="63"/>
      <c r="Q83" s="63"/>
      <c r="R83" s="63"/>
      <c r="S83" s="63"/>
      <c r="T83" s="63"/>
      <c r="U83" s="63"/>
      <c r="V83" s="35" t="s">
        <v>354</v>
      </c>
      <c r="W83" s="35" t="s">
        <v>355</v>
      </c>
      <c r="X83" s="49" t="s">
        <v>394</v>
      </c>
      <c r="Y83" s="33"/>
    </row>
    <row r="84" s="11" customFormat="1" ht="408" customHeight="1" spans="1:25">
      <c r="A84" s="39">
        <v>61</v>
      </c>
      <c r="B84" s="39" t="s">
        <v>395</v>
      </c>
      <c r="C84" s="39" t="s">
        <v>396</v>
      </c>
      <c r="D84" s="39" t="s">
        <v>34</v>
      </c>
      <c r="E84" s="39" t="s">
        <v>252</v>
      </c>
      <c r="F84" s="39" t="s">
        <v>36</v>
      </c>
      <c r="G84" s="40" t="s">
        <v>397</v>
      </c>
      <c r="H84" s="50" t="s">
        <v>398</v>
      </c>
      <c r="I84" s="39" t="s">
        <v>255</v>
      </c>
      <c r="J84" s="39">
        <v>26750.3</v>
      </c>
      <c r="K84" s="68">
        <f>L84</f>
        <v>1337.515</v>
      </c>
      <c r="L84" s="68">
        <f>M84</f>
        <v>1337.515</v>
      </c>
      <c r="M84" s="109">
        <v>1337.515</v>
      </c>
      <c r="N84" s="68"/>
      <c r="O84" s="68"/>
      <c r="P84" s="63"/>
      <c r="Q84" s="63"/>
      <c r="R84" s="63"/>
      <c r="S84" s="63"/>
      <c r="T84" s="63"/>
      <c r="U84" s="68"/>
      <c r="V84" s="39" t="s">
        <v>322</v>
      </c>
      <c r="W84" s="39" t="s">
        <v>399</v>
      </c>
      <c r="X84" s="121" t="s">
        <v>400</v>
      </c>
      <c r="Y84" s="39"/>
    </row>
    <row r="85" s="11" customFormat="1" ht="408" customHeight="1" spans="1:25">
      <c r="A85" s="42"/>
      <c r="B85" s="42"/>
      <c r="C85" s="42"/>
      <c r="D85" s="42"/>
      <c r="E85" s="42"/>
      <c r="F85" s="42"/>
      <c r="G85" s="43"/>
      <c r="H85" s="51"/>
      <c r="I85" s="42"/>
      <c r="J85" s="42"/>
      <c r="K85" s="69"/>
      <c r="L85" s="69"/>
      <c r="M85" s="110"/>
      <c r="N85" s="69"/>
      <c r="O85" s="69"/>
      <c r="P85" s="63"/>
      <c r="Q85" s="63"/>
      <c r="R85" s="63"/>
      <c r="S85" s="63"/>
      <c r="T85" s="63"/>
      <c r="U85" s="69"/>
      <c r="V85" s="42"/>
      <c r="W85" s="42"/>
      <c r="X85" s="122"/>
      <c r="Y85" s="42"/>
    </row>
    <row r="86" s="11" customFormat="1" ht="408" customHeight="1" spans="1:25">
      <c r="A86" s="42"/>
      <c r="B86" s="42"/>
      <c r="C86" s="42"/>
      <c r="D86" s="42"/>
      <c r="E86" s="42"/>
      <c r="F86" s="42"/>
      <c r="G86" s="43"/>
      <c r="H86" s="51"/>
      <c r="I86" s="42"/>
      <c r="J86" s="42"/>
      <c r="K86" s="69"/>
      <c r="L86" s="69"/>
      <c r="M86" s="110"/>
      <c r="N86" s="69"/>
      <c r="O86" s="69"/>
      <c r="P86" s="63"/>
      <c r="Q86" s="63"/>
      <c r="R86" s="63"/>
      <c r="S86" s="63"/>
      <c r="T86" s="63"/>
      <c r="U86" s="69"/>
      <c r="V86" s="42"/>
      <c r="W86" s="42"/>
      <c r="X86" s="122"/>
      <c r="Y86" s="42"/>
    </row>
    <row r="87" s="11" customFormat="1" ht="408" customHeight="1" spans="1:25">
      <c r="A87" s="45"/>
      <c r="B87" s="45"/>
      <c r="C87" s="45"/>
      <c r="D87" s="45"/>
      <c r="E87" s="45"/>
      <c r="F87" s="45"/>
      <c r="G87" s="46"/>
      <c r="H87" s="52"/>
      <c r="I87" s="45"/>
      <c r="J87" s="45"/>
      <c r="K87" s="70"/>
      <c r="L87" s="70"/>
      <c r="M87" s="111"/>
      <c r="N87" s="70"/>
      <c r="O87" s="70"/>
      <c r="P87" s="63"/>
      <c r="Q87" s="63"/>
      <c r="R87" s="63"/>
      <c r="S87" s="63"/>
      <c r="T87" s="63"/>
      <c r="U87" s="70"/>
      <c r="V87" s="45"/>
      <c r="W87" s="45"/>
      <c r="X87" s="123"/>
      <c r="Y87" s="45"/>
    </row>
    <row r="88" s="11" customFormat="1" ht="313" customHeight="1" spans="1:25">
      <c r="A88" s="39">
        <v>62</v>
      </c>
      <c r="B88" s="39" t="s">
        <v>401</v>
      </c>
      <c r="C88" s="39" t="s">
        <v>402</v>
      </c>
      <c r="D88" s="39" t="s">
        <v>403</v>
      </c>
      <c r="E88" s="39" t="s">
        <v>404</v>
      </c>
      <c r="F88" s="39" t="s">
        <v>36</v>
      </c>
      <c r="G88" s="40" t="s">
        <v>405</v>
      </c>
      <c r="H88" s="89" t="s">
        <v>406</v>
      </c>
      <c r="I88" s="39" t="s">
        <v>272</v>
      </c>
      <c r="J88" s="39">
        <v>2195</v>
      </c>
      <c r="K88" s="68">
        <f>L88</f>
        <v>394.8</v>
      </c>
      <c r="L88" s="68">
        <f>M88</f>
        <v>394.8</v>
      </c>
      <c r="M88" s="71">
        <v>394.8</v>
      </c>
      <c r="N88" s="68"/>
      <c r="O88" s="68"/>
      <c r="P88" s="63"/>
      <c r="Q88" s="63"/>
      <c r="R88" s="63"/>
      <c r="S88" s="63"/>
      <c r="T88" s="63"/>
      <c r="U88" s="68"/>
      <c r="V88" s="39" t="s">
        <v>407</v>
      </c>
      <c r="W88" s="39" t="s">
        <v>408</v>
      </c>
      <c r="X88" s="121" t="s">
        <v>409</v>
      </c>
      <c r="Y88" s="39"/>
    </row>
    <row r="89" s="11" customFormat="1" ht="313" customHeight="1" spans="1:25">
      <c r="A89" s="42"/>
      <c r="B89" s="42"/>
      <c r="C89" s="42"/>
      <c r="D89" s="42"/>
      <c r="E89" s="42"/>
      <c r="F89" s="42"/>
      <c r="G89" s="43"/>
      <c r="H89" s="90"/>
      <c r="I89" s="42"/>
      <c r="J89" s="42"/>
      <c r="K89" s="69"/>
      <c r="L89" s="69"/>
      <c r="M89" s="72"/>
      <c r="N89" s="69"/>
      <c r="O89" s="69"/>
      <c r="P89" s="63"/>
      <c r="Q89" s="63"/>
      <c r="R89" s="63"/>
      <c r="S89" s="63"/>
      <c r="T89" s="63"/>
      <c r="U89" s="69"/>
      <c r="V89" s="42"/>
      <c r="W89" s="42"/>
      <c r="X89" s="122"/>
      <c r="Y89" s="42"/>
    </row>
    <row r="90" s="11" customFormat="1" ht="313" customHeight="1" spans="1:25">
      <c r="A90" s="42"/>
      <c r="B90" s="42"/>
      <c r="C90" s="42"/>
      <c r="D90" s="42"/>
      <c r="E90" s="42"/>
      <c r="F90" s="42"/>
      <c r="G90" s="43"/>
      <c r="H90" s="90"/>
      <c r="I90" s="42"/>
      <c r="J90" s="42"/>
      <c r="K90" s="69"/>
      <c r="L90" s="69"/>
      <c r="M90" s="72"/>
      <c r="N90" s="69"/>
      <c r="O90" s="69"/>
      <c r="P90" s="63"/>
      <c r="Q90" s="63"/>
      <c r="R90" s="63"/>
      <c r="S90" s="63"/>
      <c r="T90" s="63"/>
      <c r="U90" s="69"/>
      <c r="V90" s="42"/>
      <c r="W90" s="42"/>
      <c r="X90" s="122"/>
      <c r="Y90" s="42"/>
    </row>
    <row r="91" s="11" customFormat="1" ht="313" customHeight="1" spans="1:25">
      <c r="A91" s="42"/>
      <c r="B91" s="42"/>
      <c r="C91" s="42"/>
      <c r="D91" s="42"/>
      <c r="E91" s="42"/>
      <c r="F91" s="42"/>
      <c r="G91" s="43"/>
      <c r="H91" s="90"/>
      <c r="I91" s="42"/>
      <c r="J91" s="42"/>
      <c r="K91" s="69"/>
      <c r="L91" s="69"/>
      <c r="M91" s="72"/>
      <c r="N91" s="69"/>
      <c r="O91" s="69"/>
      <c r="P91" s="63"/>
      <c r="Q91" s="63"/>
      <c r="R91" s="63"/>
      <c r="S91" s="63"/>
      <c r="T91" s="63"/>
      <c r="U91" s="69"/>
      <c r="V91" s="42"/>
      <c r="W91" s="42"/>
      <c r="X91" s="122"/>
      <c r="Y91" s="42"/>
    </row>
    <row r="92" s="11" customFormat="1" ht="408" customHeight="1" spans="1:25">
      <c r="A92" s="45"/>
      <c r="B92" s="45"/>
      <c r="C92" s="45"/>
      <c r="D92" s="45"/>
      <c r="E92" s="45"/>
      <c r="F92" s="45"/>
      <c r="G92" s="46"/>
      <c r="H92" s="91"/>
      <c r="I92" s="45"/>
      <c r="J92" s="45"/>
      <c r="K92" s="70"/>
      <c r="L92" s="70"/>
      <c r="M92" s="74"/>
      <c r="N92" s="70"/>
      <c r="O92" s="70"/>
      <c r="P92" s="63"/>
      <c r="Q92" s="63"/>
      <c r="R92" s="63"/>
      <c r="S92" s="63"/>
      <c r="T92" s="63"/>
      <c r="U92" s="70"/>
      <c r="V92" s="45"/>
      <c r="W92" s="45"/>
      <c r="X92" s="123"/>
      <c r="Y92" s="45"/>
    </row>
    <row r="93" s="11" customFormat="1" ht="211" customHeight="1" spans="1:25">
      <c r="A93" s="33">
        <v>63</v>
      </c>
      <c r="B93" s="87" t="s">
        <v>410</v>
      </c>
      <c r="C93" s="87" t="s">
        <v>411</v>
      </c>
      <c r="D93" s="33" t="s">
        <v>34</v>
      </c>
      <c r="E93" s="33" t="s">
        <v>79</v>
      </c>
      <c r="F93" s="33" t="s">
        <v>36</v>
      </c>
      <c r="G93" s="92" t="s">
        <v>412</v>
      </c>
      <c r="H93" s="35" t="s">
        <v>413</v>
      </c>
      <c r="I93" s="101" t="s">
        <v>82</v>
      </c>
      <c r="J93" s="101">
        <v>3.57</v>
      </c>
      <c r="K93" s="63">
        <f t="shared" ref="K93:K96" si="14">L93</f>
        <v>395</v>
      </c>
      <c r="L93" s="112">
        <f t="shared" ref="L93:L96" si="15">M93</f>
        <v>395</v>
      </c>
      <c r="M93" s="101">
        <v>395</v>
      </c>
      <c r="N93" s="63"/>
      <c r="O93" s="63"/>
      <c r="P93" s="63"/>
      <c r="Q93" s="63"/>
      <c r="R93" s="63"/>
      <c r="S93" s="63"/>
      <c r="T93" s="63"/>
      <c r="U93" s="63"/>
      <c r="V93" s="35" t="s">
        <v>62</v>
      </c>
      <c r="W93" s="35" t="s">
        <v>63</v>
      </c>
      <c r="X93" s="119" t="s">
        <v>101</v>
      </c>
      <c r="Y93" s="33"/>
    </row>
    <row r="94" s="11" customFormat="1" ht="245" customHeight="1" spans="1:25">
      <c r="A94" s="33">
        <v>64</v>
      </c>
      <c r="B94" s="87" t="s">
        <v>414</v>
      </c>
      <c r="C94" s="87" t="s">
        <v>415</v>
      </c>
      <c r="D94" s="33" t="s">
        <v>34</v>
      </c>
      <c r="E94" s="33" t="s">
        <v>79</v>
      </c>
      <c r="F94" s="33" t="s">
        <v>36</v>
      </c>
      <c r="G94" s="88" t="s">
        <v>416</v>
      </c>
      <c r="H94" s="88" t="s">
        <v>417</v>
      </c>
      <c r="I94" s="101" t="s">
        <v>82</v>
      </c>
      <c r="J94" s="101">
        <v>4</v>
      </c>
      <c r="K94" s="63">
        <f t="shared" si="14"/>
        <v>398</v>
      </c>
      <c r="L94" s="112">
        <f t="shared" si="15"/>
        <v>398</v>
      </c>
      <c r="M94" s="101">
        <v>398</v>
      </c>
      <c r="N94" s="63"/>
      <c r="O94" s="63"/>
      <c r="P94" s="63"/>
      <c r="Q94" s="63"/>
      <c r="R94" s="63"/>
      <c r="S94" s="63"/>
      <c r="T94" s="63"/>
      <c r="U94" s="63"/>
      <c r="V94" s="35" t="s">
        <v>62</v>
      </c>
      <c r="W94" s="35" t="s">
        <v>63</v>
      </c>
      <c r="X94" s="119" t="s">
        <v>101</v>
      </c>
      <c r="Y94" s="33"/>
    </row>
    <row r="95" s="11" customFormat="1" ht="228" customHeight="1" spans="1:25">
      <c r="A95" s="33">
        <v>65</v>
      </c>
      <c r="B95" s="87" t="s">
        <v>418</v>
      </c>
      <c r="C95" s="87" t="s">
        <v>419</v>
      </c>
      <c r="D95" s="33" t="s">
        <v>34</v>
      </c>
      <c r="E95" s="33" t="s">
        <v>79</v>
      </c>
      <c r="F95" s="33" t="s">
        <v>36</v>
      </c>
      <c r="G95" s="88" t="s">
        <v>346</v>
      </c>
      <c r="H95" s="88" t="s">
        <v>420</v>
      </c>
      <c r="I95" s="101" t="s">
        <v>82</v>
      </c>
      <c r="J95" s="101">
        <v>2.215</v>
      </c>
      <c r="K95" s="63">
        <f t="shared" si="14"/>
        <v>180</v>
      </c>
      <c r="L95" s="112">
        <f t="shared" si="15"/>
        <v>180</v>
      </c>
      <c r="M95" s="101">
        <v>180</v>
      </c>
      <c r="N95" s="63"/>
      <c r="O95" s="63"/>
      <c r="P95" s="63"/>
      <c r="Q95" s="63"/>
      <c r="R95" s="63"/>
      <c r="S95" s="63"/>
      <c r="T95" s="63"/>
      <c r="U95" s="63"/>
      <c r="V95" s="33" t="s">
        <v>176</v>
      </c>
      <c r="W95" s="33" t="s">
        <v>177</v>
      </c>
      <c r="X95" s="119" t="s">
        <v>101</v>
      </c>
      <c r="Y95" s="33"/>
    </row>
    <row r="96" s="11" customFormat="1" ht="134" customHeight="1" spans="1:25">
      <c r="A96" s="93">
        <v>66</v>
      </c>
      <c r="B96" s="94" t="s">
        <v>421</v>
      </c>
      <c r="C96" s="95" t="s">
        <v>422</v>
      </c>
      <c r="D96" s="96" t="s">
        <v>34</v>
      </c>
      <c r="E96" s="96" t="s">
        <v>35</v>
      </c>
      <c r="F96" s="96" t="s">
        <v>36</v>
      </c>
      <c r="G96" s="97" t="s">
        <v>423</v>
      </c>
      <c r="H96" s="98" t="s">
        <v>424</v>
      </c>
      <c r="I96" s="113" t="s">
        <v>39</v>
      </c>
      <c r="J96" s="113">
        <v>450</v>
      </c>
      <c r="K96" s="114">
        <f t="shared" si="14"/>
        <v>150</v>
      </c>
      <c r="L96" s="115">
        <f t="shared" si="15"/>
        <v>150</v>
      </c>
      <c r="M96" s="116">
        <v>150</v>
      </c>
      <c r="N96" s="116"/>
      <c r="O96" s="116"/>
      <c r="P96" s="114"/>
      <c r="Q96" s="114"/>
      <c r="R96" s="114"/>
      <c r="S96" s="114"/>
      <c r="T96" s="114"/>
      <c r="U96" s="116"/>
      <c r="V96" s="96" t="s">
        <v>425</v>
      </c>
      <c r="W96" s="96" t="s">
        <v>426</v>
      </c>
      <c r="X96" s="124" t="s">
        <v>427</v>
      </c>
      <c r="Y96" s="128"/>
    </row>
    <row r="97" s="12" customFormat="1" customHeight="1" spans="1:25">
      <c r="A97" s="31" t="s">
        <v>428</v>
      </c>
      <c r="B97" s="31"/>
      <c r="C97" s="31" t="s">
        <v>429</v>
      </c>
      <c r="D97" s="31"/>
      <c r="E97" s="31"/>
      <c r="F97" s="31"/>
      <c r="G97" s="31"/>
      <c r="H97" s="32"/>
      <c r="I97" s="31"/>
      <c r="J97" s="31"/>
      <c r="K97" s="60">
        <f>L97+U97</f>
        <v>44898.34</v>
      </c>
      <c r="L97" s="60">
        <f t="shared" ref="L97:L102" si="16">M97</f>
        <v>41748.34</v>
      </c>
      <c r="M97" s="60">
        <f>SUM(M98:M127)</f>
        <v>41748.34</v>
      </c>
      <c r="N97" s="60">
        <f t="shared" ref="N97:U97" si="17">SUM(N98:N127)</f>
        <v>0</v>
      </c>
      <c r="O97" s="60">
        <f t="shared" si="17"/>
        <v>0</v>
      </c>
      <c r="P97" s="63">
        <f t="shared" si="17"/>
        <v>0</v>
      </c>
      <c r="Q97" s="63">
        <f t="shared" si="17"/>
        <v>0</v>
      </c>
      <c r="R97" s="63">
        <f t="shared" si="17"/>
        <v>0</v>
      </c>
      <c r="S97" s="63">
        <f t="shared" si="17"/>
        <v>0</v>
      </c>
      <c r="T97" s="63">
        <f t="shared" si="17"/>
        <v>0</v>
      </c>
      <c r="U97" s="60">
        <f t="shared" si="17"/>
        <v>3150</v>
      </c>
      <c r="V97" s="31"/>
      <c r="W97" s="31"/>
      <c r="X97" s="77"/>
      <c r="Y97" s="31"/>
    </row>
    <row r="98" s="13" customFormat="1" ht="378" customHeight="1" spans="1:25">
      <c r="A98" s="33">
        <v>67</v>
      </c>
      <c r="B98" s="33" t="s">
        <v>430</v>
      </c>
      <c r="C98" s="33" t="s">
        <v>431</v>
      </c>
      <c r="D98" s="33" t="s">
        <v>429</v>
      </c>
      <c r="E98" s="34" t="s">
        <v>432</v>
      </c>
      <c r="F98" s="33" t="s">
        <v>36</v>
      </c>
      <c r="G98" s="35" t="s">
        <v>433</v>
      </c>
      <c r="H98" s="88" t="s">
        <v>434</v>
      </c>
      <c r="I98" s="33" t="s">
        <v>82</v>
      </c>
      <c r="J98" s="33">
        <v>41.3</v>
      </c>
      <c r="K98" s="63">
        <f t="shared" ref="K98:K102" si="18">L98</f>
        <v>3350</v>
      </c>
      <c r="L98" s="112">
        <f t="shared" si="16"/>
        <v>3350</v>
      </c>
      <c r="M98" s="33">
        <v>3350</v>
      </c>
      <c r="N98" s="112"/>
      <c r="O98" s="112"/>
      <c r="P98" s="112"/>
      <c r="Q98" s="112"/>
      <c r="R98" s="112"/>
      <c r="S98" s="65"/>
      <c r="T98" s="65"/>
      <c r="U98" s="65"/>
      <c r="V98" s="33" t="s">
        <v>301</v>
      </c>
      <c r="W98" s="33" t="s">
        <v>302</v>
      </c>
      <c r="X98" s="49" t="s">
        <v>435</v>
      </c>
      <c r="Y98" s="65"/>
    </row>
    <row r="99" s="13" customFormat="1" ht="409" customHeight="1" spans="1:25">
      <c r="A99" s="33">
        <v>68</v>
      </c>
      <c r="B99" s="33" t="s">
        <v>436</v>
      </c>
      <c r="C99" s="33" t="s">
        <v>437</v>
      </c>
      <c r="D99" s="33" t="s">
        <v>429</v>
      </c>
      <c r="E99" s="33" t="s">
        <v>432</v>
      </c>
      <c r="F99" s="33" t="s">
        <v>36</v>
      </c>
      <c r="G99" s="35" t="s">
        <v>438</v>
      </c>
      <c r="H99" s="88" t="s">
        <v>439</v>
      </c>
      <c r="I99" s="33" t="s">
        <v>82</v>
      </c>
      <c r="J99" s="33">
        <v>29.83</v>
      </c>
      <c r="K99" s="33">
        <f t="shared" si="18"/>
        <v>2145</v>
      </c>
      <c r="L99" s="33">
        <f t="shared" si="16"/>
        <v>2145</v>
      </c>
      <c r="M99" s="33">
        <v>2145</v>
      </c>
      <c r="N99" s="33"/>
      <c r="O99" s="33"/>
      <c r="P99" s="33"/>
      <c r="Q99" s="33"/>
      <c r="R99" s="33"/>
      <c r="S99" s="33"/>
      <c r="T99" s="33"/>
      <c r="U99" s="33"/>
      <c r="V99" s="33" t="s">
        <v>301</v>
      </c>
      <c r="W99" s="33" t="s">
        <v>302</v>
      </c>
      <c r="X99" s="49" t="s">
        <v>440</v>
      </c>
      <c r="Y99" s="33"/>
    </row>
    <row r="100" s="13" customFormat="1" ht="409" customHeight="1" spans="1:25">
      <c r="A100" s="33">
        <v>69</v>
      </c>
      <c r="B100" s="33" t="s">
        <v>441</v>
      </c>
      <c r="C100" s="33" t="s">
        <v>442</v>
      </c>
      <c r="D100" s="33" t="s">
        <v>429</v>
      </c>
      <c r="E100" s="33" t="s">
        <v>432</v>
      </c>
      <c r="F100" s="33" t="s">
        <v>36</v>
      </c>
      <c r="G100" s="53" t="s">
        <v>443</v>
      </c>
      <c r="H100" s="88" t="s">
        <v>444</v>
      </c>
      <c r="I100" s="33" t="s">
        <v>82</v>
      </c>
      <c r="J100" s="33">
        <v>38</v>
      </c>
      <c r="K100" s="33">
        <f t="shared" si="18"/>
        <v>2350</v>
      </c>
      <c r="L100" s="33">
        <f t="shared" si="16"/>
        <v>2350</v>
      </c>
      <c r="M100" s="33">
        <v>2350</v>
      </c>
      <c r="N100" s="112"/>
      <c r="O100" s="112"/>
      <c r="P100" s="112"/>
      <c r="Q100" s="112"/>
      <c r="R100" s="112"/>
      <c r="S100" s="65"/>
      <c r="T100" s="65"/>
      <c r="U100" s="65"/>
      <c r="V100" s="33" t="s">
        <v>301</v>
      </c>
      <c r="W100" s="33" t="s">
        <v>302</v>
      </c>
      <c r="X100" s="49" t="s">
        <v>445</v>
      </c>
      <c r="Y100" s="65"/>
    </row>
    <row r="101" s="13" customFormat="1" ht="219" customHeight="1" spans="1:25">
      <c r="A101" s="33">
        <v>70</v>
      </c>
      <c r="B101" s="33" t="s">
        <v>446</v>
      </c>
      <c r="C101" s="33" t="s">
        <v>447</v>
      </c>
      <c r="D101" s="33" t="s">
        <v>429</v>
      </c>
      <c r="E101" s="34" t="s">
        <v>448</v>
      </c>
      <c r="F101" s="33" t="s">
        <v>36</v>
      </c>
      <c r="G101" s="34" t="s">
        <v>449</v>
      </c>
      <c r="H101" s="35" t="s">
        <v>450</v>
      </c>
      <c r="I101" s="33" t="s">
        <v>82</v>
      </c>
      <c r="J101" s="33">
        <v>15.44</v>
      </c>
      <c r="K101" s="63">
        <f t="shared" si="18"/>
        <v>1400</v>
      </c>
      <c r="L101" s="112">
        <f t="shared" si="16"/>
        <v>1400</v>
      </c>
      <c r="M101" s="33">
        <v>1400</v>
      </c>
      <c r="N101" s="112"/>
      <c r="O101" s="112"/>
      <c r="P101" s="112"/>
      <c r="Q101" s="112"/>
      <c r="R101" s="112"/>
      <c r="S101" s="65"/>
      <c r="T101" s="65"/>
      <c r="U101" s="65"/>
      <c r="V101" s="33" t="s">
        <v>451</v>
      </c>
      <c r="W101" s="33" t="s">
        <v>452</v>
      </c>
      <c r="X101" s="125" t="s">
        <v>453</v>
      </c>
      <c r="Y101" s="65"/>
    </row>
    <row r="102" s="11" customFormat="1" ht="215" customHeight="1" spans="1:25">
      <c r="A102" s="33">
        <v>71</v>
      </c>
      <c r="B102" s="33" t="s">
        <v>454</v>
      </c>
      <c r="C102" s="33" t="s">
        <v>455</v>
      </c>
      <c r="D102" s="33" t="s">
        <v>429</v>
      </c>
      <c r="E102" s="33" t="s">
        <v>456</v>
      </c>
      <c r="F102" s="33" t="s">
        <v>36</v>
      </c>
      <c r="G102" s="34" t="s">
        <v>457</v>
      </c>
      <c r="H102" s="35" t="s">
        <v>458</v>
      </c>
      <c r="I102" s="33" t="s">
        <v>61</v>
      </c>
      <c r="J102" s="33">
        <v>12</v>
      </c>
      <c r="K102" s="63">
        <f t="shared" si="18"/>
        <v>240</v>
      </c>
      <c r="L102" s="112">
        <f t="shared" si="16"/>
        <v>240</v>
      </c>
      <c r="M102" s="33">
        <v>240</v>
      </c>
      <c r="N102" s="112"/>
      <c r="O102" s="112"/>
      <c r="P102" s="112"/>
      <c r="Q102" s="112"/>
      <c r="R102" s="112"/>
      <c r="S102" s="65"/>
      <c r="T102" s="65"/>
      <c r="U102" s="65"/>
      <c r="V102" s="33" t="s">
        <v>459</v>
      </c>
      <c r="W102" s="33" t="s">
        <v>460</v>
      </c>
      <c r="X102" s="49" t="s">
        <v>461</v>
      </c>
      <c r="Y102" s="65"/>
    </row>
    <row r="103" s="14" customFormat="1" ht="258" customHeight="1" spans="1:25">
      <c r="A103" s="33">
        <v>72</v>
      </c>
      <c r="B103" s="33" t="s">
        <v>462</v>
      </c>
      <c r="C103" s="99" t="s">
        <v>463</v>
      </c>
      <c r="D103" s="33" t="s">
        <v>429</v>
      </c>
      <c r="E103" s="33" t="s">
        <v>464</v>
      </c>
      <c r="F103" s="33" t="s">
        <v>36</v>
      </c>
      <c r="G103" s="34" t="s">
        <v>45</v>
      </c>
      <c r="H103" s="35" t="s">
        <v>465</v>
      </c>
      <c r="I103" s="33" t="s">
        <v>61</v>
      </c>
      <c r="J103" s="65">
        <v>1</v>
      </c>
      <c r="K103" s="63">
        <f t="shared" ref="K103:K105" si="19">L103+U103</f>
        <v>1155</v>
      </c>
      <c r="L103" s="112">
        <f t="shared" ref="L103:L108" si="20">M103</f>
        <v>370</v>
      </c>
      <c r="M103" s="33">
        <v>370</v>
      </c>
      <c r="N103" s="112"/>
      <c r="O103" s="112"/>
      <c r="P103" s="112"/>
      <c r="Q103" s="112"/>
      <c r="R103" s="112"/>
      <c r="S103" s="65"/>
      <c r="T103" s="65"/>
      <c r="U103" s="65">
        <v>785</v>
      </c>
      <c r="V103" s="33" t="s">
        <v>47</v>
      </c>
      <c r="W103" s="33" t="s">
        <v>466</v>
      </c>
      <c r="X103" s="49" t="s">
        <v>467</v>
      </c>
      <c r="Y103" s="65"/>
    </row>
    <row r="104" s="13" customFormat="1" ht="215" customHeight="1" spans="1:25">
      <c r="A104" s="33">
        <v>73</v>
      </c>
      <c r="B104" s="33" t="s">
        <v>468</v>
      </c>
      <c r="C104" s="33" t="s">
        <v>469</v>
      </c>
      <c r="D104" s="33" t="s">
        <v>429</v>
      </c>
      <c r="E104" s="33" t="s">
        <v>464</v>
      </c>
      <c r="F104" s="33" t="s">
        <v>36</v>
      </c>
      <c r="G104" s="35" t="s">
        <v>470</v>
      </c>
      <c r="H104" s="35" t="s">
        <v>471</v>
      </c>
      <c r="I104" s="33" t="s">
        <v>61</v>
      </c>
      <c r="J104" s="33">
        <v>1</v>
      </c>
      <c r="K104" s="63">
        <f t="shared" si="19"/>
        <v>4122.24</v>
      </c>
      <c r="L104" s="112">
        <f t="shared" si="20"/>
        <v>1757.24</v>
      </c>
      <c r="M104" s="33">
        <v>1757.24</v>
      </c>
      <c r="N104" s="112"/>
      <c r="O104" s="112"/>
      <c r="P104" s="112"/>
      <c r="Q104" s="112"/>
      <c r="R104" s="112"/>
      <c r="S104" s="65"/>
      <c r="T104" s="65"/>
      <c r="U104" s="65">
        <v>2365</v>
      </c>
      <c r="V104" s="33" t="s">
        <v>188</v>
      </c>
      <c r="W104" s="33" t="s">
        <v>189</v>
      </c>
      <c r="X104" s="49" t="s">
        <v>472</v>
      </c>
      <c r="Y104" s="65"/>
    </row>
    <row r="105" s="13" customFormat="1" ht="223" customHeight="1" spans="1:25">
      <c r="A105" s="33">
        <v>74</v>
      </c>
      <c r="B105" s="33" t="s">
        <v>473</v>
      </c>
      <c r="C105" s="99" t="s">
        <v>474</v>
      </c>
      <c r="D105" s="33" t="s">
        <v>429</v>
      </c>
      <c r="E105" s="33" t="s">
        <v>464</v>
      </c>
      <c r="F105" s="33" t="s">
        <v>36</v>
      </c>
      <c r="G105" s="34" t="s">
        <v>475</v>
      </c>
      <c r="H105" s="35" t="s">
        <v>476</v>
      </c>
      <c r="I105" s="33" t="s">
        <v>61</v>
      </c>
      <c r="J105" s="65">
        <v>1</v>
      </c>
      <c r="K105" s="63">
        <f t="shared" si="19"/>
        <v>1720</v>
      </c>
      <c r="L105" s="112">
        <f t="shared" si="20"/>
        <v>1720</v>
      </c>
      <c r="M105" s="33">
        <v>1720</v>
      </c>
      <c r="N105" s="112"/>
      <c r="O105" s="112"/>
      <c r="P105" s="112"/>
      <c r="Q105" s="112"/>
      <c r="R105" s="112"/>
      <c r="S105" s="65"/>
      <c r="T105" s="65"/>
      <c r="U105" s="65"/>
      <c r="V105" s="33" t="s">
        <v>211</v>
      </c>
      <c r="W105" s="33" t="s">
        <v>466</v>
      </c>
      <c r="X105" s="49" t="s">
        <v>472</v>
      </c>
      <c r="Y105" s="65"/>
    </row>
    <row r="106" s="13" customFormat="1" ht="230" customHeight="1" spans="1:25">
      <c r="A106" s="33">
        <v>75</v>
      </c>
      <c r="B106" s="33" t="s">
        <v>477</v>
      </c>
      <c r="C106" s="33" t="s">
        <v>478</v>
      </c>
      <c r="D106" s="33" t="s">
        <v>429</v>
      </c>
      <c r="E106" s="34" t="s">
        <v>479</v>
      </c>
      <c r="F106" s="34" t="s">
        <v>36</v>
      </c>
      <c r="G106" s="100" t="s">
        <v>45</v>
      </c>
      <c r="H106" s="35" t="s">
        <v>480</v>
      </c>
      <c r="I106" s="33" t="s">
        <v>481</v>
      </c>
      <c r="J106" s="65">
        <v>23905</v>
      </c>
      <c r="K106" s="63">
        <f t="shared" ref="K106:K108" si="21">L106</f>
        <v>1122</v>
      </c>
      <c r="L106" s="112">
        <f t="shared" si="20"/>
        <v>1122</v>
      </c>
      <c r="M106" s="33">
        <v>1122</v>
      </c>
      <c r="N106" s="112"/>
      <c r="O106" s="112"/>
      <c r="P106" s="112"/>
      <c r="Q106" s="112"/>
      <c r="R106" s="112"/>
      <c r="S106" s="65"/>
      <c r="T106" s="65"/>
      <c r="U106" s="65"/>
      <c r="V106" s="33" t="s">
        <v>47</v>
      </c>
      <c r="W106" s="33" t="s">
        <v>482</v>
      </c>
      <c r="X106" s="49" t="s">
        <v>483</v>
      </c>
      <c r="Y106" s="65"/>
    </row>
    <row r="107" s="13" customFormat="1" ht="288.75" spans="1:25">
      <c r="A107" s="33">
        <v>76</v>
      </c>
      <c r="B107" s="33" t="s">
        <v>484</v>
      </c>
      <c r="C107" s="33" t="s">
        <v>485</v>
      </c>
      <c r="D107" s="33" t="s">
        <v>429</v>
      </c>
      <c r="E107" s="34" t="s">
        <v>432</v>
      </c>
      <c r="F107" s="34" t="s">
        <v>36</v>
      </c>
      <c r="G107" s="100" t="s">
        <v>45</v>
      </c>
      <c r="H107" s="35" t="s">
        <v>486</v>
      </c>
      <c r="I107" s="33" t="s">
        <v>481</v>
      </c>
      <c r="J107" s="117">
        <v>52783.528</v>
      </c>
      <c r="K107" s="63">
        <f t="shared" si="21"/>
        <v>1100</v>
      </c>
      <c r="L107" s="112">
        <f t="shared" si="20"/>
        <v>1100</v>
      </c>
      <c r="M107" s="65">
        <v>1100</v>
      </c>
      <c r="N107" s="112"/>
      <c r="O107" s="112"/>
      <c r="P107" s="112"/>
      <c r="Q107" s="112"/>
      <c r="R107" s="112"/>
      <c r="S107" s="65"/>
      <c r="T107" s="65"/>
      <c r="U107" s="65"/>
      <c r="V107" s="33" t="s">
        <v>47</v>
      </c>
      <c r="W107" s="33" t="s">
        <v>482</v>
      </c>
      <c r="X107" s="49" t="s">
        <v>483</v>
      </c>
      <c r="Y107" s="65"/>
    </row>
    <row r="108" s="13" customFormat="1" ht="212" customHeight="1" spans="1:25">
      <c r="A108" s="33">
        <v>77</v>
      </c>
      <c r="B108" s="33" t="s">
        <v>487</v>
      </c>
      <c r="C108" s="33" t="s">
        <v>488</v>
      </c>
      <c r="D108" s="33" t="s">
        <v>429</v>
      </c>
      <c r="E108" s="34" t="s">
        <v>489</v>
      </c>
      <c r="F108" s="34" t="s">
        <v>36</v>
      </c>
      <c r="G108" s="35" t="s">
        <v>490</v>
      </c>
      <c r="H108" s="35" t="s">
        <v>491</v>
      </c>
      <c r="I108" s="33" t="s">
        <v>82</v>
      </c>
      <c r="J108" s="117">
        <v>1282</v>
      </c>
      <c r="K108" s="33">
        <f t="shared" si="21"/>
        <v>13781.5</v>
      </c>
      <c r="L108" s="65">
        <f t="shared" si="20"/>
        <v>13781.5</v>
      </c>
      <c r="M108" s="65">
        <v>13781.5</v>
      </c>
      <c r="N108" s="112"/>
      <c r="O108" s="112"/>
      <c r="P108" s="112"/>
      <c r="Q108" s="112"/>
      <c r="R108" s="112"/>
      <c r="S108" s="65"/>
      <c r="T108" s="65"/>
      <c r="U108" s="65"/>
      <c r="V108" s="33" t="s">
        <v>492</v>
      </c>
      <c r="W108" s="33" t="s">
        <v>493</v>
      </c>
      <c r="X108" s="49" t="s">
        <v>494</v>
      </c>
      <c r="Y108" s="65"/>
    </row>
    <row r="109" s="15" customFormat="1" ht="212" customHeight="1" spans="1:25">
      <c r="A109" s="33">
        <v>78</v>
      </c>
      <c r="B109" s="33" t="s">
        <v>495</v>
      </c>
      <c r="C109" s="33" t="s">
        <v>496</v>
      </c>
      <c r="D109" s="33" t="s">
        <v>429</v>
      </c>
      <c r="E109" s="34" t="s">
        <v>497</v>
      </c>
      <c r="F109" s="34" t="s">
        <v>36</v>
      </c>
      <c r="G109" s="100" t="s">
        <v>457</v>
      </c>
      <c r="H109" s="35" t="s">
        <v>498</v>
      </c>
      <c r="I109" s="33" t="s">
        <v>272</v>
      </c>
      <c r="J109" s="65">
        <v>3830</v>
      </c>
      <c r="K109" s="63">
        <f t="shared" ref="K109:K118" si="22">L109</f>
        <v>344.7</v>
      </c>
      <c r="L109" s="112">
        <f t="shared" ref="L109:L118" si="23">M109</f>
        <v>344.7</v>
      </c>
      <c r="M109" s="65">
        <v>344.7</v>
      </c>
      <c r="N109" s="112"/>
      <c r="O109" s="112"/>
      <c r="P109" s="112"/>
      <c r="Q109" s="112"/>
      <c r="R109" s="112"/>
      <c r="S109" s="65"/>
      <c r="T109" s="65"/>
      <c r="U109" s="65"/>
      <c r="V109" s="33" t="s">
        <v>499</v>
      </c>
      <c r="W109" s="33" t="s">
        <v>500</v>
      </c>
      <c r="X109" s="49" t="s">
        <v>501</v>
      </c>
      <c r="Y109" s="65"/>
    </row>
    <row r="110" s="5" customFormat="1" ht="212" customHeight="1" spans="1:25">
      <c r="A110" s="33">
        <v>79</v>
      </c>
      <c r="B110" s="33" t="s">
        <v>502</v>
      </c>
      <c r="C110" s="33" t="s">
        <v>503</v>
      </c>
      <c r="D110" s="33" t="s">
        <v>429</v>
      </c>
      <c r="E110" s="33" t="s">
        <v>504</v>
      </c>
      <c r="F110" s="33" t="s">
        <v>36</v>
      </c>
      <c r="G110" s="34" t="s">
        <v>505</v>
      </c>
      <c r="H110" s="36" t="s">
        <v>506</v>
      </c>
      <c r="I110" s="65" t="s">
        <v>293</v>
      </c>
      <c r="J110" s="33">
        <v>1</v>
      </c>
      <c r="K110" s="112">
        <f t="shared" si="22"/>
        <v>388</v>
      </c>
      <c r="L110" s="112">
        <f t="shared" si="23"/>
        <v>388</v>
      </c>
      <c r="M110" s="33">
        <v>388</v>
      </c>
      <c r="N110" s="65"/>
      <c r="O110" s="65"/>
      <c r="P110" s="65"/>
      <c r="Q110" s="65"/>
      <c r="R110" s="65"/>
      <c r="S110" s="65"/>
      <c r="T110" s="65"/>
      <c r="U110" s="65"/>
      <c r="V110" s="79" t="s">
        <v>176</v>
      </c>
      <c r="W110" s="79" t="s">
        <v>507</v>
      </c>
      <c r="X110" s="125" t="s">
        <v>508</v>
      </c>
      <c r="Y110" s="65"/>
    </row>
    <row r="111" s="5" customFormat="1" ht="212" customHeight="1" spans="1:25">
      <c r="A111" s="33">
        <v>80</v>
      </c>
      <c r="B111" s="33" t="s">
        <v>509</v>
      </c>
      <c r="C111" s="33" t="s">
        <v>510</v>
      </c>
      <c r="D111" s="33" t="s">
        <v>429</v>
      </c>
      <c r="E111" s="33" t="s">
        <v>504</v>
      </c>
      <c r="F111" s="33" t="s">
        <v>36</v>
      </c>
      <c r="G111" s="34" t="s">
        <v>511</v>
      </c>
      <c r="H111" s="36" t="s">
        <v>512</v>
      </c>
      <c r="I111" s="65" t="s">
        <v>293</v>
      </c>
      <c r="J111" s="33">
        <v>1</v>
      </c>
      <c r="K111" s="112">
        <f t="shared" si="22"/>
        <v>600</v>
      </c>
      <c r="L111" s="112">
        <f t="shared" si="23"/>
        <v>600</v>
      </c>
      <c r="M111" s="33">
        <v>600</v>
      </c>
      <c r="N111" s="65"/>
      <c r="O111" s="65"/>
      <c r="P111" s="65"/>
      <c r="Q111" s="65"/>
      <c r="R111" s="65"/>
      <c r="S111" s="65"/>
      <c r="T111" s="65"/>
      <c r="U111" s="65"/>
      <c r="V111" s="79" t="s">
        <v>342</v>
      </c>
      <c r="W111" s="79" t="s">
        <v>343</v>
      </c>
      <c r="X111" s="125" t="s">
        <v>508</v>
      </c>
      <c r="Y111" s="65"/>
    </row>
    <row r="112" s="5" customFormat="1" ht="212" customHeight="1" spans="1:25">
      <c r="A112" s="33">
        <v>81</v>
      </c>
      <c r="B112" s="33" t="s">
        <v>513</v>
      </c>
      <c r="C112" s="33" t="s">
        <v>514</v>
      </c>
      <c r="D112" s="33" t="s">
        <v>429</v>
      </c>
      <c r="E112" s="33" t="s">
        <v>504</v>
      </c>
      <c r="F112" s="33" t="s">
        <v>36</v>
      </c>
      <c r="G112" s="34" t="s">
        <v>73</v>
      </c>
      <c r="H112" s="36" t="s">
        <v>515</v>
      </c>
      <c r="I112" s="65" t="s">
        <v>293</v>
      </c>
      <c r="J112" s="33">
        <v>1</v>
      </c>
      <c r="K112" s="112">
        <f t="shared" si="22"/>
        <v>600</v>
      </c>
      <c r="L112" s="112">
        <f t="shared" si="23"/>
        <v>600</v>
      </c>
      <c r="M112" s="33">
        <v>600</v>
      </c>
      <c r="N112" s="65"/>
      <c r="O112" s="65"/>
      <c r="P112" s="65"/>
      <c r="Q112" s="65"/>
      <c r="R112" s="65"/>
      <c r="S112" s="65"/>
      <c r="T112" s="65"/>
      <c r="U112" s="65"/>
      <c r="V112" s="35" t="s">
        <v>75</v>
      </c>
      <c r="W112" s="78" t="s">
        <v>76</v>
      </c>
      <c r="X112" s="125" t="s">
        <v>508</v>
      </c>
      <c r="Y112" s="65"/>
    </row>
    <row r="113" s="5" customFormat="1" ht="212" customHeight="1" spans="1:25">
      <c r="A113" s="33">
        <v>82</v>
      </c>
      <c r="B113" s="33" t="s">
        <v>516</v>
      </c>
      <c r="C113" s="33" t="s">
        <v>517</v>
      </c>
      <c r="D113" s="33" t="s">
        <v>429</v>
      </c>
      <c r="E113" s="33" t="s">
        <v>504</v>
      </c>
      <c r="F113" s="33" t="s">
        <v>36</v>
      </c>
      <c r="G113" s="34" t="s">
        <v>518</v>
      </c>
      <c r="H113" s="36" t="s">
        <v>519</v>
      </c>
      <c r="I113" s="65" t="s">
        <v>293</v>
      </c>
      <c r="J113" s="33">
        <v>1</v>
      </c>
      <c r="K113" s="112">
        <f t="shared" si="22"/>
        <v>600</v>
      </c>
      <c r="L113" s="112">
        <f t="shared" si="23"/>
        <v>600</v>
      </c>
      <c r="M113" s="33">
        <v>600</v>
      </c>
      <c r="N113" s="65"/>
      <c r="O113" s="65"/>
      <c r="P113" s="65"/>
      <c r="Q113" s="65"/>
      <c r="R113" s="65"/>
      <c r="S113" s="65"/>
      <c r="T113" s="65"/>
      <c r="U113" s="65"/>
      <c r="V113" s="79" t="s">
        <v>54</v>
      </c>
      <c r="W113" s="79" t="s">
        <v>55</v>
      </c>
      <c r="X113" s="125" t="s">
        <v>508</v>
      </c>
      <c r="Y113" s="65"/>
    </row>
    <row r="114" s="5" customFormat="1" ht="212" customHeight="1" spans="1:25">
      <c r="A114" s="33">
        <v>83</v>
      </c>
      <c r="B114" s="33" t="s">
        <v>520</v>
      </c>
      <c r="C114" s="34" t="s">
        <v>521</v>
      </c>
      <c r="D114" s="33" t="s">
        <v>429</v>
      </c>
      <c r="E114" s="33" t="s">
        <v>504</v>
      </c>
      <c r="F114" s="33" t="s">
        <v>36</v>
      </c>
      <c r="G114" s="34" t="s">
        <v>45</v>
      </c>
      <c r="H114" s="36" t="s">
        <v>522</v>
      </c>
      <c r="I114" s="65" t="s">
        <v>293</v>
      </c>
      <c r="J114" s="33">
        <v>1</v>
      </c>
      <c r="K114" s="112">
        <f t="shared" si="22"/>
        <v>600</v>
      </c>
      <c r="L114" s="112">
        <f t="shared" si="23"/>
        <v>600</v>
      </c>
      <c r="M114" s="33">
        <v>600</v>
      </c>
      <c r="N114" s="65"/>
      <c r="O114" s="65"/>
      <c r="P114" s="65"/>
      <c r="Q114" s="65"/>
      <c r="R114" s="65"/>
      <c r="S114" s="65"/>
      <c r="T114" s="65"/>
      <c r="U114" s="65"/>
      <c r="V114" s="79" t="s">
        <v>47</v>
      </c>
      <c r="W114" s="79" t="s">
        <v>482</v>
      </c>
      <c r="X114" s="125" t="s">
        <v>508</v>
      </c>
      <c r="Y114" s="65"/>
    </row>
    <row r="115" s="5" customFormat="1" ht="240" customHeight="1" spans="1:25">
      <c r="A115" s="33">
        <v>84</v>
      </c>
      <c r="B115" s="33" t="s">
        <v>523</v>
      </c>
      <c r="C115" s="33" t="s">
        <v>524</v>
      </c>
      <c r="D115" s="33" t="s">
        <v>429</v>
      </c>
      <c r="E115" s="33" t="s">
        <v>432</v>
      </c>
      <c r="F115" s="34" t="s">
        <v>36</v>
      </c>
      <c r="G115" s="34" t="s">
        <v>525</v>
      </c>
      <c r="H115" s="35" t="s">
        <v>526</v>
      </c>
      <c r="I115" s="34" t="s">
        <v>39</v>
      </c>
      <c r="J115" s="34">
        <v>18400</v>
      </c>
      <c r="K115" s="63">
        <f t="shared" si="22"/>
        <v>275</v>
      </c>
      <c r="L115" s="63">
        <f t="shared" si="23"/>
        <v>275</v>
      </c>
      <c r="M115" s="34">
        <v>275</v>
      </c>
      <c r="N115" s="65"/>
      <c r="O115" s="65"/>
      <c r="P115" s="65"/>
      <c r="Q115" s="65"/>
      <c r="R115" s="65"/>
      <c r="S115" s="65"/>
      <c r="T115" s="65"/>
      <c r="U115" s="65"/>
      <c r="V115" s="79" t="s">
        <v>62</v>
      </c>
      <c r="W115" s="79" t="s">
        <v>63</v>
      </c>
      <c r="X115" s="79" t="s">
        <v>527</v>
      </c>
      <c r="Y115" s="65"/>
    </row>
    <row r="116" s="5" customFormat="1" ht="288.75" spans="1:25">
      <c r="A116" s="33">
        <v>85</v>
      </c>
      <c r="B116" s="33" t="s">
        <v>528</v>
      </c>
      <c r="C116" s="33" t="s">
        <v>529</v>
      </c>
      <c r="D116" s="33" t="s">
        <v>429</v>
      </c>
      <c r="E116" s="33" t="s">
        <v>432</v>
      </c>
      <c r="F116" s="34" t="s">
        <v>36</v>
      </c>
      <c r="G116" s="34" t="s">
        <v>530</v>
      </c>
      <c r="H116" s="35" t="s">
        <v>531</v>
      </c>
      <c r="I116" s="34" t="s">
        <v>39</v>
      </c>
      <c r="J116" s="34">
        <v>29400</v>
      </c>
      <c r="K116" s="63">
        <v>396.9</v>
      </c>
      <c r="L116" s="63">
        <v>396.9</v>
      </c>
      <c r="M116" s="34">
        <v>396.9</v>
      </c>
      <c r="N116" s="65"/>
      <c r="O116" s="65"/>
      <c r="P116" s="65"/>
      <c r="Q116" s="65"/>
      <c r="R116" s="65"/>
      <c r="S116" s="65"/>
      <c r="T116" s="65"/>
      <c r="U116" s="65"/>
      <c r="V116" s="79" t="s">
        <v>205</v>
      </c>
      <c r="W116" s="79" t="s">
        <v>206</v>
      </c>
      <c r="X116" s="79" t="s">
        <v>527</v>
      </c>
      <c r="Y116" s="65"/>
    </row>
    <row r="117" s="5" customFormat="1" ht="224" customHeight="1" spans="1:25">
      <c r="A117" s="33">
        <v>86</v>
      </c>
      <c r="B117" s="33" t="s">
        <v>532</v>
      </c>
      <c r="C117" s="33" t="s">
        <v>533</v>
      </c>
      <c r="D117" s="33" t="s">
        <v>429</v>
      </c>
      <c r="E117" s="34" t="s">
        <v>448</v>
      </c>
      <c r="F117" s="33" t="s">
        <v>36</v>
      </c>
      <c r="G117" s="65" t="s">
        <v>534</v>
      </c>
      <c r="H117" s="100" t="s">
        <v>535</v>
      </c>
      <c r="I117" s="65" t="s">
        <v>272</v>
      </c>
      <c r="J117" s="65">
        <v>42</v>
      </c>
      <c r="K117" s="63">
        <f t="shared" si="22"/>
        <v>120</v>
      </c>
      <c r="L117" s="63">
        <f t="shared" si="23"/>
        <v>120</v>
      </c>
      <c r="M117" s="65">
        <v>120</v>
      </c>
      <c r="N117" s="65"/>
      <c r="O117" s="65"/>
      <c r="P117" s="65"/>
      <c r="Q117" s="65"/>
      <c r="R117" s="65"/>
      <c r="S117" s="65"/>
      <c r="T117" s="65"/>
      <c r="U117" s="65"/>
      <c r="V117" s="33" t="s">
        <v>75</v>
      </c>
      <c r="W117" s="33" t="s">
        <v>76</v>
      </c>
      <c r="X117" s="49" t="s">
        <v>85</v>
      </c>
      <c r="Y117" s="65"/>
    </row>
    <row r="118" s="5" customFormat="1" ht="209" customHeight="1" spans="1:25">
      <c r="A118" s="33">
        <v>87</v>
      </c>
      <c r="B118" s="33" t="s">
        <v>536</v>
      </c>
      <c r="C118" s="33" t="s">
        <v>537</v>
      </c>
      <c r="D118" s="33" t="s">
        <v>429</v>
      </c>
      <c r="E118" s="34" t="s">
        <v>448</v>
      </c>
      <c r="F118" s="33" t="s">
        <v>36</v>
      </c>
      <c r="G118" s="65" t="s">
        <v>538</v>
      </c>
      <c r="H118" s="100" t="s">
        <v>539</v>
      </c>
      <c r="I118" s="65" t="s">
        <v>272</v>
      </c>
      <c r="J118" s="65">
        <v>71</v>
      </c>
      <c r="K118" s="63">
        <f t="shared" si="22"/>
        <v>210</v>
      </c>
      <c r="L118" s="63">
        <f t="shared" si="23"/>
        <v>210</v>
      </c>
      <c r="M118" s="65">
        <v>210</v>
      </c>
      <c r="N118" s="65"/>
      <c r="O118" s="65"/>
      <c r="P118" s="65"/>
      <c r="Q118" s="65"/>
      <c r="R118" s="65"/>
      <c r="S118" s="65"/>
      <c r="T118" s="65"/>
      <c r="U118" s="65"/>
      <c r="V118" s="33" t="s">
        <v>54</v>
      </c>
      <c r="W118" s="33" t="s">
        <v>55</v>
      </c>
      <c r="X118" s="49" t="s">
        <v>85</v>
      </c>
      <c r="Y118" s="65"/>
    </row>
    <row r="119" s="5" customFormat="1" ht="217" customHeight="1" spans="1:25">
      <c r="A119" s="33">
        <v>88</v>
      </c>
      <c r="B119" s="33" t="s">
        <v>540</v>
      </c>
      <c r="C119" s="33" t="s">
        <v>541</v>
      </c>
      <c r="D119" s="33" t="s">
        <v>429</v>
      </c>
      <c r="E119" s="33" t="s">
        <v>464</v>
      </c>
      <c r="F119" s="34" t="s">
        <v>36</v>
      </c>
      <c r="G119" s="65" t="s">
        <v>45</v>
      </c>
      <c r="H119" s="35" t="s">
        <v>542</v>
      </c>
      <c r="I119" s="65" t="s">
        <v>61</v>
      </c>
      <c r="J119" s="65">
        <v>1</v>
      </c>
      <c r="K119" s="65">
        <v>945</v>
      </c>
      <c r="L119" s="65">
        <v>945</v>
      </c>
      <c r="M119" s="65">
        <v>945</v>
      </c>
      <c r="N119" s="65"/>
      <c r="O119" s="65"/>
      <c r="P119" s="65"/>
      <c r="Q119" s="65"/>
      <c r="R119" s="65"/>
      <c r="S119" s="65"/>
      <c r="T119" s="65"/>
      <c r="U119" s="65"/>
      <c r="V119" s="33" t="s">
        <v>47</v>
      </c>
      <c r="W119" s="33" t="s">
        <v>466</v>
      </c>
      <c r="X119" s="49" t="s">
        <v>467</v>
      </c>
      <c r="Y119" s="65"/>
    </row>
    <row r="120" s="5" customFormat="1" ht="288.75" spans="1:25">
      <c r="A120" s="33">
        <v>89</v>
      </c>
      <c r="B120" s="33" t="s">
        <v>543</v>
      </c>
      <c r="C120" s="33" t="s">
        <v>544</v>
      </c>
      <c r="D120" s="33" t="s">
        <v>429</v>
      </c>
      <c r="E120" s="33" t="s">
        <v>432</v>
      </c>
      <c r="F120" s="101" t="s">
        <v>36</v>
      </c>
      <c r="G120" s="65" t="s">
        <v>545</v>
      </c>
      <c r="H120" s="35" t="s">
        <v>546</v>
      </c>
      <c r="I120" s="65" t="s">
        <v>82</v>
      </c>
      <c r="J120" s="65">
        <v>4.8</v>
      </c>
      <c r="K120" s="65">
        <v>320</v>
      </c>
      <c r="L120" s="65">
        <v>320</v>
      </c>
      <c r="M120" s="65">
        <v>320</v>
      </c>
      <c r="N120" s="65"/>
      <c r="O120" s="65"/>
      <c r="P120" s="65"/>
      <c r="Q120" s="65"/>
      <c r="R120" s="65"/>
      <c r="S120" s="65"/>
      <c r="T120" s="65"/>
      <c r="U120" s="65"/>
      <c r="V120" s="33" t="s">
        <v>301</v>
      </c>
      <c r="W120" s="33" t="s">
        <v>302</v>
      </c>
      <c r="X120" s="49" t="s">
        <v>547</v>
      </c>
      <c r="Y120" s="65"/>
    </row>
    <row r="121" s="11" customFormat="1" ht="183.75" spans="1:25">
      <c r="A121" s="33">
        <v>90</v>
      </c>
      <c r="B121" s="87" t="s">
        <v>548</v>
      </c>
      <c r="C121" s="87" t="s">
        <v>549</v>
      </c>
      <c r="D121" s="33" t="s">
        <v>429</v>
      </c>
      <c r="E121" s="33" t="s">
        <v>464</v>
      </c>
      <c r="F121" s="101" t="s">
        <v>36</v>
      </c>
      <c r="G121" s="88" t="s">
        <v>550</v>
      </c>
      <c r="H121" s="88" t="s">
        <v>551</v>
      </c>
      <c r="I121" s="101" t="s">
        <v>552</v>
      </c>
      <c r="J121" s="101">
        <v>600</v>
      </c>
      <c r="K121" s="63">
        <v>85</v>
      </c>
      <c r="L121" s="112">
        <v>85</v>
      </c>
      <c r="M121" s="101">
        <v>85</v>
      </c>
      <c r="N121" s="65"/>
      <c r="O121" s="65"/>
      <c r="P121" s="65"/>
      <c r="Q121" s="65"/>
      <c r="R121" s="65"/>
      <c r="S121" s="65"/>
      <c r="T121" s="65"/>
      <c r="U121" s="65"/>
      <c r="V121" s="33" t="s">
        <v>75</v>
      </c>
      <c r="W121" s="33" t="s">
        <v>553</v>
      </c>
      <c r="X121" s="49" t="s">
        <v>554</v>
      </c>
      <c r="Y121" s="65"/>
    </row>
    <row r="122" s="11" customFormat="1" ht="288.75" spans="1:25">
      <c r="A122" s="33">
        <v>91</v>
      </c>
      <c r="B122" s="33" t="s">
        <v>555</v>
      </c>
      <c r="C122" s="33" t="s">
        <v>556</v>
      </c>
      <c r="D122" s="87" t="s">
        <v>429</v>
      </c>
      <c r="E122" s="33" t="s">
        <v>432</v>
      </c>
      <c r="F122" s="101" t="s">
        <v>36</v>
      </c>
      <c r="G122" s="35" t="s">
        <v>557</v>
      </c>
      <c r="H122" s="102" t="s">
        <v>558</v>
      </c>
      <c r="I122" s="33" t="s">
        <v>39</v>
      </c>
      <c r="J122" s="33">
        <v>8116.5</v>
      </c>
      <c r="K122" s="33">
        <v>122</v>
      </c>
      <c r="L122" s="33">
        <v>122</v>
      </c>
      <c r="M122" s="33">
        <v>122</v>
      </c>
      <c r="N122" s="65"/>
      <c r="O122" s="65"/>
      <c r="P122" s="65"/>
      <c r="Q122" s="65"/>
      <c r="R122" s="65"/>
      <c r="S122" s="65"/>
      <c r="T122" s="65"/>
      <c r="U122" s="65"/>
      <c r="V122" s="33" t="s">
        <v>75</v>
      </c>
      <c r="W122" s="33" t="s">
        <v>553</v>
      </c>
      <c r="X122" s="49" t="s">
        <v>559</v>
      </c>
      <c r="Y122" s="65"/>
    </row>
    <row r="123" s="11" customFormat="1" ht="81" spans="1:25">
      <c r="A123" s="33">
        <v>92</v>
      </c>
      <c r="B123" s="33" t="s">
        <v>560</v>
      </c>
      <c r="C123" s="33" t="s">
        <v>561</v>
      </c>
      <c r="D123" s="33" t="s">
        <v>429</v>
      </c>
      <c r="E123" s="34" t="s">
        <v>448</v>
      </c>
      <c r="F123" s="33" t="s">
        <v>36</v>
      </c>
      <c r="G123" s="34" t="s">
        <v>562</v>
      </c>
      <c r="H123" s="35" t="s">
        <v>563</v>
      </c>
      <c r="I123" s="33" t="s">
        <v>272</v>
      </c>
      <c r="J123" s="33">
        <v>68</v>
      </c>
      <c r="K123" s="63">
        <v>310</v>
      </c>
      <c r="L123" s="112">
        <v>310</v>
      </c>
      <c r="M123" s="33">
        <v>310</v>
      </c>
      <c r="N123" s="65"/>
      <c r="O123" s="65"/>
      <c r="P123" s="65"/>
      <c r="Q123" s="65"/>
      <c r="R123" s="65"/>
      <c r="S123" s="65"/>
      <c r="T123" s="65"/>
      <c r="U123" s="65"/>
      <c r="V123" s="33" t="s">
        <v>176</v>
      </c>
      <c r="W123" s="33" t="s">
        <v>177</v>
      </c>
      <c r="X123" s="49" t="s">
        <v>564</v>
      </c>
      <c r="Y123" s="65"/>
    </row>
    <row r="124" s="11" customFormat="1" ht="288.75" spans="1:25">
      <c r="A124" s="33">
        <v>93</v>
      </c>
      <c r="B124" s="33" t="s">
        <v>565</v>
      </c>
      <c r="C124" s="33" t="s">
        <v>566</v>
      </c>
      <c r="D124" s="87" t="s">
        <v>429</v>
      </c>
      <c r="E124" s="33" t="s">
        <v>432</v>
      </c>
      <c r="F124" s="101" t="s">
        <v>36</v>
      </c>
      <c r="G124" s="34" t="s">
        <v>567</v>
      </c>
      <c r="H124" s="35" t="s">
        <v>568</v>
      </c>
      <c r="I124" s="87" t="s">
        <v>39</v>
      </c>
      <c r="J124" s="33">
        <v>18300</v>
      </c>
      <c r="K124" s="63">
        <v>300</v>
      </c>
      <c r="L124" s="112">
        <v>300</v>
      </c>
      <c r="M124" s="33">
        <v>300</v>
      </c>
      <c r="N124" s="65"/>
      <c r="O124" s="65"/>
      <c r="P124" s="65"/>
      <c r="Q124" s="65"/>
      <c r="R124" s="65"/>
      <c r="S124" s="65"/>
      <c r="T124" s="65"/>
      <c r="U124" s="65"/>
      <c r="V124" s="33" t="s">
        <v>176</v>
      </c>
      <c r="W124" s="33" t="s">
        <v>177</v>
      </c>
      <c r="X124" s="79" t="s">
        <v>527</v>
      </c>
      <c r="Y124" s="65"/>
    </row>
    <row r="125" s="11" customFormat="1" ht="288.75" spans="1:25">
      <c r="A125" s="33">
        <v>94</v>
      </c>
      <c r="B125" s="87" t="s">
        <v>569</v>
      </c>
      <c r="C125" s="33" t="s">
        <v>570</v>
      </c>
      <c r="D125" s="87" t="s">
        <v>429</v>
      </c>
      <c r="E125" s="33" t="s">
        <v>432</v>
      </c>
      <c r="F125" s="101" t="s">
        <v>36</v>
      </c>
      <c r="G125" s="88" t="s">
        <v>571</v>
      </c>
      <c r="H125" s="88" t="s">
        <v>572</v>
      </c>
      <c r="I125" s="87" t="s">
        <v>39</v>
      </c>
      <c r="J125" s="101">
        <v>38400</v>
      </c>
      <c r="K125" s="63">
        <f t="shared" ref="K125:K127" si="24">L125</f>
        <v>398</v>
      </c>
      <c r="L125" s="112">
        <f t="shared" ref="L125:L127" si="25">M125</f>
        <v>398</v>
      </c>
      <c r="M125" s="101">
        <v>398</v>
      </c>
      <c r="N125" s="112"/>
      <c r="O125" s="112"/>
      <c r="P125" s="112"/>
      <c r="Q125" s="112"/>
      <c r="R125" s="112"/>
      <c r="S125" s="112"/>
      <c r="T125" s="112"/>
      <c r="U125" s="112"/>
      <c r="V125" s="87" t="s">
        <v>573</v>
      </c>
      <c r="W125" s="35" t="s">
        <v>63</v>
      </c>
      <c r="X125" s="79" t="s">
        <v>527</v>
      </c>
      <c r="Y125" s="65"/>
    </row>
    <row r="126" s="11" customFormat="1" ht="288.75" spans="1:25">
      <c r="A126" s="33">
        <v>95</v>
      </c>
      <c r="B126" s="33" t="s">
        <v>574</v>
      </c>
      <c r="C126" s="33" t="s">
        <v>575</v>
      </c>
      <c r="D126" s="87" t="s">
        <v>429</v>
      </c>
      <c r="E126" s="33" t="s">
        <v>432</v>
      </c>
      <c r="F126" s="101" t="s">
        <v>36</v>
      </c>
      <c r="G126" s="34" t="s">
        <v>576</v>
      </c>
      <c r="H126" s="35" t="s">
        <v>577</v>
      </c>
      <c r="I126" s="87" t="s">
        <v>39</v>
      </c>
      <c r="J126" s="33">
        <v>31840</v>
      </c>
      <c r="K126" s="63">
        <f t="shared" si="24"/>
        <v>398</v>
      </c>
      <c r="L126" s="112">
        <f t="shared" si="25"/>
        <v>398</v>
      </c>
      <c r="M126" s="33">
        <v>398</v>
      </c>
      <c r="N126" s="112"/>
      <c r="O126" s="112"/>
      <c r="P126" s="112"/>
      <c r="Q126" s="112"/>
      <c r="R126" s="112"/>
      <c r="S126" s="112"/>
      <c r="T126" s="112"/>
      <c r="U126" s="112"/>
      <c r="V126" s="33" t="s">
        <v>578</v>
      </c>
      <c r="W126" s="33" t="s">
        <v>206</v>
      </c>
      <c r="X126" s="79" t="s">
        <v>527</v>
      </c>
      <c r="Y126" s="65"/>
    </row>
    <row r="127" s="11" customFormat="1" ht="408" customHeight="1" spans="1:25">
      <c r="A127" s="33">
        <v>96</v>
      </c>
      <c r="B127" s="33" t="s">
        <v>579</v>
      </c>
      <c r="C127" s="33" t="s">
        <v>580</v>
      </c>
      <c r="D127" s="33" t="s">
        <v>429</v>
      </c>
      <c r="E127" s="33" t="s">
        <v>432</v>
      </c>
      <c r="F127" s="33" t="s">
        <v>36</v>
      </c>
      <c r="G127" s="49" t="s">
        <v>581</v>
      </c>
      <c r="H127" s="103" t="s">
        <v>582</v>
      </c>
      <c r="I127" s="33" t="s">
        <v>82</v>
      </c>
      <c r="J127" s="33">
        <v>71.73</v>
      </c>
      <c r="K127" s="33">
        <f t="shared" si="24"/>
        <v>5400</v>
      </c>
      <c r="L127" s="33">
        <f t="shared" si="25"/>
        <v>5400</v>
      </c>
      <c r="M127" s="33">
        <v>5400</v>
      </c>
      <c r="N127" s="112"/>
      <c r="O127" s="112"/>
      <c r="P127" s="112"/>
      <c r="Q127" s="112"/>
      <c r="R127" s="112"/>
      <c r="S127" s="112"/>
      <c r="T127" s="112"/>
      <c r="U127" s="112"/>
      <c r="V127" s="126" t="s">
        <v>301</v>
      </c>
      <c r="W127" s="126" t="s">
        <v>302</v>
      </c>
      <c r="X127" s="78" t="s">
        <v>559</v>
      </c>
      <c r="Y127" s="65"/>
    </row>
    <row r="128" s="2" customFormat="1" customHeight="1" spans="1:25">
      <c r="A128" s="31" t="s">
        <v>583</v>
      </c>
      <c r="B128" s="31"/>
      <c r="C128" s="31" t="s">
        <v>584</v>
      </c>
      <c r="D128" s="104"/>
      <c r="E128" s="104"/>
      <c r="F128" s="104"/>
      <c r="G128" s="104"/>
      <c r="H128" s="105"/>
      <c r="I128" s="104"/>
      <c r="J128" s="104"/>
      <c r="K128" s="118">
        <f>SUM(K129:K131)</f>
        <v>6432.8</v>
      </c>
      <c r="L128" s="118">
        <f t="shared" ref="L128:U128" si="26">SUM(L129:L131)</f>
        <v>6432.8</v>
      </c>
      <c r="M128" s="118">
        <f t="shared" si="26"/>
        <v>6432.8</v>
      </c>
      <c r="N128" s="118">
        <f t="shared" si="26"/>
        <v>0</v>
      </c>
      <c r="O128" s="118">
        <f t="shared" si="26"/>
        <v>0</v>
      </c>
      <c r="P128" s="112">
        <f t="shared" si="26"/>
        <v>0</v>
      </c>
      <c r="Q128" s="112">
        <f t="shared" si="26"/>
        <v>0</v>
      </c>
      <c r="R128" s="112">
        <f t="shared" si="26"/>
        <v>0</v>
      </c>
      <c r="S128" s="112">
        <f t="shared" si="26"/>
        <v>0</v>
      </c>
      <c r="T128" s="112">
        <f t="shared" si="26"/>
        <v>0</v>
      </c>
      <c r="U128" s="118">
        <f t="shared" si="26"/>
        <v>0</v>
      </c>
      <c r="V128" s="31"/>
      <c r="W128" s="31"/>
      <c r="X128" s="127"/>
      <c r="Y128" s="104"/>
    </row>
    <row r="129" s="16" customFormat="1" ht="170" customHeight="1" spans="1:25">
      <c r="A129" s="33">
        <v>97</v>
      </c>
      <c r="B129" s="33" t="s">
        <v>585</v>
      </c>
      <c r="C129" s="99" t="s">
        <v>586</v>
      </c>
      <c r="D129" s="33" t="s">
        <v>403</v>
      </c>
      <c r="E129" s="33" t="s">
        <v>587</v>
      </c>
      <c r="F129" s="33" t="s">
        <v>36</v>
      </c>
      <c r="G129" s="129" t="s">
        <v>270</v>
      </c>
      <c r="H129" s="129" t="s">
        <v>588</v>
      </c>
      <c r="I129" s="63" t="s">
        <v>589</v>
      </c>
      <c r="J129" s="33">
        <v>2000</v>
      </c>
      <c r="K129" s="63">
        <f t="shared" ref="K129:K131" si="27">L129</f>
        <v>3888</v>
      </c>
      <c r="L129" s="63">
        <f t="shared" ref="L129:L131" si="28">M129</f>
        <v>3888</v>
      </c>
      <c r="M129" s="63">
        <v>3888</v>
      </c>
      <c r="N129" s="112"/>
      <c r="O129" s="112"/>
      <c r="P129" s="112"/>
      <c r="Q129" s="112"/>
      <c r="R129" s="112"/>
      <c r="S129" s="33"/>
      <c r="T129" s="33"/>
      <c r="U129" s="33"/>
      <c r="V129" s="33" t="s">
        <v>590</v>
      </c>
      <c r="W129" s="33" t="s">
        <v>591</v>
      </c>
      <c r="X129" s="49" t="s">
        <v>592</v>
      </c>
      <c r="Y129" s="33"/>
    </row>
    <row r="130" s="17" customFormat="1" ht="170" customHeight="1" spans="1:25">
      <c r="A130" s="33">
        <v>98</v>
      </c>
      <c r="B130" s="33" t="s">
        <v>593</v>
      </c>
      <c r="C130" s="99" t="s">
        <v>594</v>
      </c>
      <c r="D130" s="33" t="s">
        <v>584</v>
      </c>
      <c r="E130" s="33" t="s">
        <v>587</v>
      </c>
      <c r="F130" s="33" t="s">
        <v>36</v>
      </c>
      <c r="G130" s="129" t="s">
        <v>457</v>
      </c>
      <c r="H130" s="129" t="s">
        <v>595</v>
      </c>
      <c r="I130" s="132" t="s">
        <v>596</v>
      </c>
      <c r="J130" s="67">
        <v>8000</v>
      </c>
      <c r="K130" s="63">
        <f t="shared" si="27"/>
        <v>1040</v>
      </c>
      <c r="L130" s="63">
        <f t="shared" si="28"/>
        <v>1040</v>
      </c>
      <c r="M130" s="63">
        <v>1040</v>
      </c>
      <c r="N130" s="112"/>
      <c r="O130" s="112"/>
      <c r="P130" s="112"/>
      <c r="Q130" s="112"/>
      <c r="R130" s="112"/>
      <c r="S130" s="33"/>
      <c r="T130" s="33"/>
      <c r="U130" s="33"/>
      <c r="V130" s="33" t="s">
        <v>597</v>
      </c>
      <c r="W130" s="33" t="s">
        <v>598</v>
      </c>
      <c r="X130" s="49" t="s">
        <v>599</v>
      </c>
      <c r="Y130" s="33"/>
    </row>
    <row r="131" s="18" customFormat="1" ht="170" customHeight="1" spans="1:25">
      <c r="A131" s="33">
        <v>99</v>
      </c>
      <c r="B131" s="33" t="s">
        <v>600</v>
      </c>
      <c r="C131" s="99" t="s">
        <v>601</v>
      </c>
      <c r="D131" s="33" t="s">
        <v>584</v>
      </c>
      <c r="E131" s="33" t="s">
        <v>587</v>
      </c>
      <c r="F131" s="33" t="s">
        <v>36</v>
      </c>
      <c r="G131" s="129" t="s">
        <v>457</v>
      </c>
      <c r="H131" s="129" t="s">
        <v>602</v>
      </c>
      <c r="I131" s="63" t="s">
        <v>596</v>
      </c>
      <c r="J131" s="33">
        <v>1254</v>
      </c>
      <c r="K131" s="63">
        <f t="shared" si="27"/>
        <v>1504.8</v>
      </c>
      <c r="L131" s="63">
        <f t="shared" si="28"/>
        <v>1504.8</v>
      </c>
      <c r="M131" s="63">
        <v>1504.8</v>
      </c>
      <c r="N131" s="112"/>
      <c r="O131" s="112"/>
      <c r="P131" s="112"/>
      <c r="Q131" s="112"/>
      <c r="R131" s="112"/>
      <c r="S131" s="33"/>
      <c r="T131" s="33"/>
      <c r="U131" s="33"/>
      <c r="V131" s="33" t="s">
        <v>301</v>
      </c>
      <c r="W131" s="33" t="s">
        <v>302</v>
      </c>
      <c r="X131" s="49" t="s">
        <v>603</v>
      </c>
      <c r="Y131" s="33"/>
    </row>
    <row r="132" s="2" customFormat="1" customHeight="1" spans="1:25">
      <c r="A132" s="31" t="s">
        <v>604</v>
      </c>
      <c r="B132" s="31"/>
      <c r="C132" s="31" t="s">
        <v>605</v>
      </c>
      <c r="D132" s="104"/>
      <c r="E132" s="104"/>
      <c r="F132" s="104"/>
      <c r="G132" s="104"/>
      <c r="H132" s="105"/>
      <c r="I132" s="104"/>
      <c r="J132" s="104"/>
      <c r="K132" s="118">
        <f t="shared" ref="K132:M132" si="29">K133</f>
        <v>70</v>
      </c>
      <c r="L132" s="118">
        <f t="shared" si="29"/>
        <v>70</v>
      </c>
      <c r="M132" s="104">
        <f t="shared" si="29"/>
        <v>70</v>
      </c>
      <c r="N132" s="104">
        <f t="shared" ref="N132:U132" si="30">N133</f>
        <v>0</v>
      </c>
      <c r="O132" s="104">
        <f t="shared" si="30"/>
        <v>0</v>
      </c>
      <c r="P132" s="65">
        <f t="shared" si="30"/>
        <v>0</v>
      </c>
      <c r="Q132" s="65">
        <f t="shared" si="30"/>
        <v>0</v>
      </c>
      <c r="R132" s="65">
        <f t="shared" si="30"/>
        <v>0</v>
      </c>
      <c r="S132" s="65">
        <f t="shared" si="30"/>
        <v>0</v>
      </c>
      <c r="T132" s="65">
        <f t="shared" si="30"/>
        <v>0</v>
      </c>
      <c r="U132" s="104">
        <f t="shared" si="30"/>
        <v>0</v>
      </c>
      <c r="V132" s="104"/>
      <c r="W132" s="104"/>
      <c r="X132" s="127"/>
      <c r="Y132" s="104"/>
    </row>
    <row r="133" s="19" customFormat="1" ht="138" customHeight="1" spans="1:25">
      <c r="A133" s="33">
        <v>100</v>
      </c>
      <c r="B133" s="33" t="s">
        <v>606</v>
      </c>
      <c r="C133" s="99" t="s">
        <v>607</v>
      </c>
      <c r="D133" s="129" t="s">
        <v>605</v>
      </c>
      <c r="E133" s="129" t="s">
        <v>605</v>
      </c>
      <c r="F133" s="33" t="s">
        <v>36</v>
      </c>
      <c r="G133" s="129" t="s">
        <v>608</v>
      </c>
      <c r="H133" s="129" t="s">
        <v>609</v>
      </c>
      <c r="I133" s="63" t="s">
        <v>610</v>
      </c>
      <c r="J133" s="33">
        <v>1</v>
      </c>
      <c r="K133" s="63">
        <f>L133</f>
        <v>70</v>
      </c>
      <c r="L133" s="63">
        <f t="shared" ref="L133:L137" si="31">M133</f>
        <v>70</v>
      </c>
      <c r="M133" s="63">
        <v>70</v>
      </c>
      <c r="N133" s="112"/>
      <c r="O133" s="112"/>
      <c r="P133" s="112"/>
      <c r="Q133" s="112"/>
      <c r="R133" s="112"/>
      <c r="S133" s="33"/>
      <c r="T133" s="33"/>
      <c r="U133" s="33"/>
      <c r="V133" s="33" t="s">
        <v>273</v>
      </c>
      <c r="W133" s="33" t="s">
        <v>274</v>
      </c>
      <c r="X133" s="49" t="s">
        <v>611</v>
      </c>
      <c r="Y133" s="33"/>
    </row>
    <row r="134" s="2" customFormat="1" customHeight="1" spans="1:25">
      <c r="A134" s="31" t="s">
        <v>612</v>
      </c>
      <c r="B134" s="31"/>
      <c r="C134" s="31" t="s">
        <v>613</v>
      </c>
      <c r="D134" s="104"/>
      <c r="E134" s="104"/>
      <c r="F134" s="104"/>
      <c r="G134" s="104"/>
      <c r="H134" s="105"/>
      <c r="I134" s="104"/>
      <c r="J134" s="104"/>
      <c r="K134" s="118">
        <f t="shared" ref="K134:K138" si="32">K135</f>
        <v>3000</v>
      </c>
      <c r="L134" s="118">
        <f t="shared" ref="L134:L138" si="33">L135</f>
        <v>3000</v>
      </c>
      <c r="M134" s="104">
        <f>M135</f>
        <v>3000</v>
      </c>
      <c r="N134" s="104">
        <f t="shared" ref="N134:U134" si="34">N135</f>
        <v>0</v>
      </c>
      <c r="O134" s="104">
        <f t="shared" si="34"/>
        <v>0</v>
      </c>
      <c r="P134" s="65">
        <f t="shared" si="34"/>
        <v>0</v>
      </c>
      <c r="Q134" s="65">
        <f t="shared" si="34"/>
        <v>0</v>
      </c>
      <c r="R134" s="65">
        <f t="shared" si="34"/>
        <v>0</v>
      </c>
      <c r="S134" s="65">
        <f t="shared" si="34"/>
        <v>0</v>
      </c>
      <c r="T134" s="65">
        <f t="shared" si="34"/>
        <v>0</v>
      </c>
      <c r="U134" s="104">
        <f t="shared" si="34"/>
        <v>0</v>
      </c>
      <c r="V134" s="104"/>
      <c r="W134" s="104"/>
      <c r="X134" s="127"/>
      <c r="Y134" s="104"/>
    </row>
    <row r="135" s="19" customFormat="1" ht="195" customHeight="1" spans="1:25">
      <c r="A135" s="33">
        <v>101</v>
      </c>
      <c r="B135" s="33" t="s">
        <v>614</v>
      </c>
      <c r="C135" s="33" t="s">
        <v>615</v>
      </c>
      <c r="D135" s="33" t="s">
        <v>613</v>
      </c>
      <c r="E135" s="33" t="s">
        <v>616</v>
      </c>
      <c r="F135" s="33" t="s">
        <v>36</v>
      </c>
      <c r="G135" s="35" t="s">
        <v>617</v>
      </c>
      <c r="H135" s="35" t="s">
        <v>618</v>
      </c>
      <c r="I135" s="65" t="s">
        <v>589</v>
      </c>
      <c r="J135" s="33">
        <v>10000</v>
      </c>
      <c r="K135" s="63">
        <f>L135</f>
        <v>3000</v>
      </c>
      <c r="L135" s="63">
        <f t="shared" si="31"/>
        <v>3000</v>
      </c>
      <c r="M135" s="33">
        <v>3000</v>
      </c>
      <c r="N135" s="112"/>
      <c r="O135" s="112"/>
      <c r="P135" s="112"/>
      <c r="Q135" s="112"/>
      <c r="R135" s="112"/>
      <c r="S135" s="33"/>
      <c r="T135" s="33"/>
      <c r="U135" s="33"/>
      <c r="V135" s="33" t="s">
        <v>619</v>
      </c>
      <c r="W135" s="33" t="s">
        <v>620</v>
      </c>
      <c r="X135" s="49" t="s">
        <v>621</v>
      </c>
      <c r="Y135" s="33"/>
    </row>
    <row r="136" s="2" customFormat="1" customHeight="1" spans="1:25">
      <c r="A136" s="31" t="s">
        <v>622</v>
      </c>
      <c r="B136" s="31"/>
      <c r="C136" s="31" t="s">
        <v>623</v>
      </c>
      <c r="D136" s="104"/>
      <c r="E136" s="104"/>
      <c r="F136" s="104"/>
      <c r="G136" s="104"/>
      <c r="H136" s="105"/>
      <c r="I136" s="104"/>
      <c r="J136" s="104"/>
      <c r="K136" s="118">
        <f t="shared" si="32"/>
        <v>400</v>
      </c>
      <c r="L136" s="118">
        <f t="shared" si="33"/>
        <v>400</v>
      </c>
      <c r="M136" s="104">
        <f>M137</f>
        <v>400</v>
      </c>
      <c r="N136" s="104">
        <f t="shared" ref="N136:U136" si="35">N137</f>
        <v>0</v>
      </c>
      <c r="O136" s="104">
        <f t="shared" si="35"/>
        <v>0</v>
      </c>
      <c r="P136" s="65">
        <f t="shared" si="35"/>
        <v>0</v>
      </c>
      <c r="Q136" s="65">
        <f t="shared" si="35"/>
        <v>0</v>
      </c>
      <c r="R136" s="65">
        <f t="shared" si="35"/>
        <v>0</v>
      </c>
      <c r="S136" s="65">
        <f t="shared" si="35"/>
        <v>0</v>
      </c>
      <c r="T136" s="65">
        <f t="shared" si="35"/>
        <v>0</v>
      </c>
      <c r="U136" s="104">
        <f t="shared" si="35"/>
        <v>0</v>
      </c>
      <c r="V136" s="104"/>
      <c r="W136" s="104"/>
      <c r="X136" s="127"/>
      <c r="Y136" s="104"/>
    </row>
    <row r="137" s="19" customFormat="1" ht="146" customHeight="1" spans="1:25">
      <c r="A137" s="33">
        <v>102</v>
      </c>
      <c r="B137" s="33" t="s">
        <v>624</v>
      </c>
      <c r="C137" s="99" t="s">
        <v>625</v>
      </c>
      <c r="D137" s="33" t="s">
        <v>623</v>
      </c>
      <c r="E137" s="33" t="s">
        <v>623</v>
      </c>
      <c r="F137" s="33" t="s">
        <v>36</v>
      </c>
      <c r="G137" s="129" t="s">
        <v>457</v>
      </c>
      <c r="H137" s="35" t="s">
        <v>626</v>
      </c>
      <c r="I137" s="63" t="s">
        <v>627</v>
      </c>
      <c r="J137" s="33">
        <v>400</v>
      </c>
      <c r="K137" s="63">
        <f>L137+S137+T137</f>
        <v>400</v>
      </c>
      <c r="L137" s="63">
        <f t="shared" si="31"/>
        <v>400</v>
      </c>
      <c r="M137" s="63">
        <v>400</v>
      </c>
      <c r="N137" s="112"/>
      <c r="O137" s="112"/>
      <c r="P137" s="112"/>
      <c r="Q137" s="112"/>
      <c r="R137" s="112"/>
      <c r="S137" s="33"/>
      <c r="T137" s="33"/>
      <c r="U137" s="33"/>
      <c r="V137" s="33" t="s">
        <v>459</v>
      </c>
      <c r="W137" s="33" t="s">
        <v>460</v>
      </c>
      <c r="X137" s="49" t="s">
        <v>628</v>
      </c>
      <c r="Y137" s="33"/>
    </row>
    <row r="138" s="20" customFormat="1" ht="75" customHeight="1" spans="1:25">
      <c r="A138" s="31" t="s">
        <v>629</v>
      </c>
      <c r="B138" s="130"/>
      <c r="C138" s="104" t="s">
        <v>630</v>
      </c>
      <c r="D138" s="31"/>
      <c r="E138" s="31"/>
      <c r="F138" s="31"/>
      <c r="G138" s="131"/>
      <c r="H138" s="32"/>
      <c r="I138" s="60"/>
      <c r="J138" s="31"/>
      <c r="K138" s="118">
        <f t="shared" si="32"/>
        <v>46.41</v>
      </c>
      <c r="L138" s="118">
        <f t="shared" si="33"/>
        <v>46.41</v>
      </c>
      <c r="M138" s="104">
        <f t="shared" ref="M138:U138" si="36">M139</f>
        <v>0</v>
      </c>
      <c r="N138" s="104">
        <f t="shared" si="36"/>
        <v>0</v>
      </c>
      <c r="O138" s="104">
        <f t="shared" si="36"/>
        <v>46.41</v>
      </c>
      <c r="P138" s="65">
        <f t="shared" si="36"/>
        <v>0</v>
      </c>
      <c r="Q138" s="65">
        <f t="shared" si="36"/>
        <v>0</v>
      </c>
      <c r="R138" s="65">
        <f t="shared" si="36"/>
        <v>0</v>
      </c>
      <c r="S138" s="65">
        <f t="shared" si="36"/>
        <v>0</v>
      </c>
      <c r="T138" s="65">
        <f t="shared" si="36"/>
        <v>0</v>
      </c>
      <c r="U138" s="104">
        <f t="shared" si="36"/>
        <v>0</v>
      </c>
      <c r="V138" s="31"/>
      <c r="W138" s="31"/>
      <c r="X138" s="77"/>
      <c r="Y138" s="31"/>
    </row>
    <row r="139" s="17" customFormat="1" ht="150" customHeight="1" spans="1:25">
      <c r="A139" s="33">
        <v>103</v>
      </c>
      <c r="B139" s="33" t="s">
        <v>631</v>
      </c>
      <c r="C139" s="99" t="s">
        <v>632</v>
      </c>
      <c r="D139" s="33" t="s">
        <v>630</v>
      </c>
      <c r="E139" s="33" t="s">
        <v>633</v>
      </c>
      <c r="F139" s="33" t="s">
        <v>36</v>
      </c>
      <c r="G139" s="129" t="s">
        <v>457</v>
      </c>
      <c r="H139" s="35" t="s">
        <v>634</v>
      </c>
      <c r="I139" s="63" t="s">
        <v>272</v>
      </c>
      <c r="J139" s="33">
        <v>9011</v>
      </c>
      <c r="K139" s="63">
        <f>L139</f>
        <v>46.41</v>
      </c>
      <c r="L139" s="63">
        <f>O139</f>
        <v>46.41</v>
      </c>
      <c r="M139" s="63"/>
      <c r="N139" s="112"/>
      <c r="O139" s="63">
        <v>46.41</v>
      </c>
      <c r="P139" s="112"/>
      <c r="Q139" s="112"/>
      <c r="R139" s="112"/>
      <c r="S139" s="33"/>
      <c r="T139" s="33"/>
      <c r="U139" s="33"/>
      <c r="V139" s="33" t="s">
        <v>635</v>
      </c>
      <c r="W139" s="33" t="s">
        <v>636</v>
      </c>
      <c r="X139" s="49" t="s">
        <v>637</v>
      </c>
      <c r="Y139" s="133"/>
    </row>
  </sheetData>
  <protectedRanges>
    <protectedRange sqref="V106:W106 V104" name="区域1_1" securityDescriptor=""/>
    <protectedRange sqref="X8 X10 X9 X66 X67 X82" name="区域1_2" securityDescriptor=""/>
    <protectedRange sqref="S11:S13" name="区域1_2_1" securityDescriptor=""/>
    <protectedRange sqref="X11:X13" name="区域1_2_1_1" securityDescriptor=""/>
    <protectedRange sqref="X65" name="区域1_2_2" securityDescriptor=""/>
  </protectedRanges>
  <autoFilter ref="A3:XFB139"/>
  <mergeCells count="197">
    <mergeCell ref="A1:Y1"/>
    <mergeCell ref="A2:F2"/>
    <mergeCell ref="W2:Y2"/>
    <mergeCell ref="K3:U3"/>
    <mergeCell ref="L4:R4"/>
    <mergeCell ref="A6:C6"/>
    <mergeCell ref="A3:A5"/>
    <mergeCell ref="A51:A54"/>
    <mergeCell ref="A55:A58"/>
    <mergeCell ref="A59:A61"/>
    <mergeCell ref="A62:A64"/>
    <mergeCell ref="A70:A73"/>
    <mergeCell ref="A74:A77"/>
    <mergeCell ref="A84:A87"/>
    <mergeCell ref="A88:A92"/>
    <mergeCell ref="B3:B5"/>
    <mergeCell ref="B51:B54"/>
    <mergeCell ref="B55:B58"/>
    <mergeCell ref="B59:B61"/>
    <mergeCell ref="B62:B64"/>
    <mergeCell ref="B70:B73"/>
    <mergeCell ref="B74:B77"/>
    <mergeCell ref="B84:B87"/>
    <mergeCell ref="B88:B92"/>
    <mergeCell ref="C3:C5"/>
    <mergeCell ref="C51:C54"/>
    <mergeCell ref="C55:C58"/>
    <mergeCell ref="C59:C61"/>
    <mergeCell ref="C62:C64"/>
    <mergeCell ref="C70:C73"/>
    <mergeCell ref="C74:C77"/>
    <mergeCell ref="C84:C87"/>
    <mergeCell ref="C88:C92"/>
    <mergeCell ref="D3:D5"/>
    <mergeCell ref="D51:D54"/>
    <mergeCell ref="D55:D58"/>
    <mergeCell ref="D59:D61"/>
    <mergeCell ref="D62:D64"/>
    <mergeCell ref="D70:D73"/>
    <mergeCell ref="D74:D77"/>
    <mergeCell ref="D84:D87"/>
    <mergeCell ref="D88:D92"/>
    <mergeCell ref="E3:E5"/>
    <mergeCell ref="E51:E54"/>
    <mergeCell ref="E55:E58"/>
    <mergeCell ref="E59:E61"/>
    <mergeCell ref="E62:E64"/>
    <mergeCell ref="E70:E73"/>
    <mergeCell ref="E74:E77"/>
    <mergeCell ref="E84:E87"/>
    <mergeCell ref="E88:E92"/>
    <mergeCell ref="F3:F5"/>
    <mergeCell ref="F51:F54"/>
    <mergeCell ref="F55:F58"/>
    <mergeCell ref="F59:F61"/>
    <mergeCell ref="F62:F64"/>
    <mergeCell ref="F70:F73"/>
    <mergeCell ref="F74:F77"/>
    <mergeCell ref="F84:F87"/>
    <mergeCell ref="F88:F92"/>
    <mergeCell ref="G3:G5"/>
    <mergeCell ref="G51:G54"/>
    <mergeCell ref="G55:G58"/>
    <mergeCell ref="G59:G61"/>
    <mergeCell ref="G62:G64"/>
    <mergeCell ref="G70:G73"/>
    <mergeCell ref="G74:G77"/>
    <mergeCell ref="G84:G87"/>
    <mergeCell ref="G88:G92"/>
    <mergeCell ref="H3:H5"/>
    <mergeCell ref="H51:H54"/>
    <mergeCell ref="H55:H58"/>
    <mergeCell ref="H59:H61"/>
    <mergeCell ref="H62:H64"/>
    <mergeCell ref="H70:H73"/>
    <mergeCell ref="H74:H77"/>
    <mergeCell ref="H84:H87"/>
    <mergeCell ref="H88:H92"/>
    <mergeCell ref="I3:I5"/>
    <mergeCell ref="I51:I54"/>
    <mergeCell ref="I55:I58"/>
    <mergeCell ref="I59:I61"/>
    <mergeCell ref="I62:I64"/>
    <mergeCell ref="I70:I73"/>
    <mergeCell ref="I74:I77"/>
    <mergeCell ref="I84:I87"/>
    <mergeCell ref="I88:I92"/>
    <mergeCell ref="J3:J5"/>
    <mergeCell ref="J51:J54"/>
    <mergeCell ref="J55:J58"/>
    <mergeCell ref="J59:J61"/>
    <mergeCell ref="J62:J64"/>
    <mergeCell ref="J70:J73"/>
    <mergeCell ref="J74:J77"/>
    <mergeCell ref="J84:J87"/>
    <mergeCell ref="J88:J92"/>
    <mergeCell ref="K4:K5"/>
    <mergeCell ref="K51:K54"/>
    <mergeCell ref="K55:K58"/>
    <mergeCell ref="K59:K61"/>
    <mergeCell ref="K62:K64"/>
    <mergeCell ref="K70:K73"/>
    <mergeCell ref="K74:K77"/>
    <mergeCell ref="K84:K87"/>
    <mergeCell ref="K88:K92"/>
    <mergeCell ref="L51:L54"/>
    <mergeCell ref="L55:L58"/>
    <mergeCell ref="L59:L61"/>
    <mergeCell ref="L62:L64"/>
    <mergeCell ref="L70:L73"/>
    <mergeCell ref="L74:L77"/>
    <mergeCell ref="L84:L87"/>
    <mergeCell ref="L88:L92"/>
    <mergeCell ref="M51:M54"/>
    <mergeCell ref="M55:M58"/>
    <mergeCell ref="M59:M61"/>
    <mergeCell ref="M62:M64"/>
    <mergeCell ref="M70:M73"/>
    <mergeCell ref="M74:M77"/>
    <mergeCell ref="M84:M87"/>
    <mergeCell ref="M88:M92"/>
    <mergeCell ref="N51:N54"/>
    <mergeCell ref="N55:N58"/>
    <mergeCell ref="N59:N61"/>
    <mergeCell ref="N62:N64"/>
    <mergeCell ref="N70:N73"/>
    <mergeCell ref="N74:N77"/>
    <mergeCell ref="N84:N87"/>
    <mergeCell ref="N88:N92"/>
    <mergeCell ref="O51:O54"/>
    <mergeCell ref="O55:O58"/>
    <mergeCell ref="O59:O61"/>
    <mergeCell ref="O62:O64"/>
    <mergeCell ref="O70:O73"/>
    <mergeCell ref="O74:O77"/>
    <mergeCell ref="O84:O87"/>
    <mergeCell ref="O88:O92"/>
    <mergeCell ref="P55:P58"/>
    <mergeCell ref="P70:P73"/>
    <mergeCell ref="P74:P77"/>
    <mergeCell ref="Q55:Q58"/>
    <mergeCell ref="Q70:Q73"/>
    <mergeCell ref="Q74:Q77"/>
    <mergeCell ref="R55:R58"/>
    <mergeCell ref="R70:R73"/>
    <mergeCell ref="R74:R77"/>
    <mergeCell ref="S55:S58"/>
    <mergeCell ref="S70:S73"/>
    <mergeCell ref="S74:S77"/>
    <mergeCell ref="T55:T58"/>
    <mergeCell ref="T70:T73"/>
    <mergeCell ref="T74:T77"/>
    <mergeCell ref="U4:U5"/>
    <mergeCell ref="U51:U54"/>
    <mergeCell ref="U55:U58"/>
    <mergeCell ref="U59:U61"/>
    <mergeCell ref="U62:U64"/>
    <mergeCell ref="U70:U73"/>
    <mergeCell ref="U74:U77"/>
    <mergeCell ref="U84:U87"/>
    <mergeCell ref="U88:U92"/>
    <mergeCell ref="V3:V5"/>
    <mergeCell ref="V51:V54"/>
    <mergeCell ref="V55:V58"/>
    <mergeCell ref="V59:V61"/>
    <mergeCell ref="V62:V64"/>
    <mergeCell ref="V70:V73"/>
    <mergeCell ref="V74:V77"/>
    <mergeCell ref="V84:V87"/>
    <mergeCell ref="V88:V92"/>
    <mergeCell ref="W3:W5"/>
    <mergeCell ref="W51:W54"/>
    <mergeCell ref="W55:W58"/>
    <mergeCell ref="W59:W61"/>
    <mergeCell ref="W62:W64"/>
    <mergeCell ref="W70:W73"/>
    <mergeCell ref="W74:W77"/>
    <mergeCell ref="W84:W87"/>
    <mergeCell ref="W88:W92"/>
    <mergeCell ref="X3:X5"/>
    <mergeCell ref="X51:X54"/>
    <mergeCell ref="X55:X58"/>
    <mergeCell ref="X59:X61"/>
    <mergeCell ref="X62:X64"/>
    <mergeCell ref="X70:X73"/>
    <mergeCell ref="X74:X77"/>
    <mergeCell ref="X84:X87"/>
    <mergeCell ref="X88:X92"/>
    <mergeCell ref="Y3:Y5"/>
    <mergeCell ref="Y51:Y54"/>
    <mergeCell ref="Y55:Y58"/>
    <mergeCell ref="Y59:Y61"/>
    <mergeCell ref="Y62:Y64"/>
    <mergeCell ref="Y70:Y73"/>
    <mergeCell ref="Y74:Y77"/>
    <mergeCell ref="Y84:Y87"/>
    <mergeCell ref="Y88:Y92"/>
  </mergeCells>
  <printOptions horizontalCentered="1"/>
  <pageMargins left="0.751388888888889" right="0.354166666666667" top="0.55" bottom="0.0777777777777778" header="0.5" footer="0.118055555555556"/>
  <pageSetup paperSize="8" scale="31" fitToHeight="0" orientation="landscape" horizontalDpi="600"/>
  <headerFooter/>
  <rowBreaks count="4" manualBreakCount="4">
    <brk id="47" max="24" man="1"/>
    <brk id="58" max="24" man="1"/>
    <brk id="69" max="24" man="1"/>
    <brk id="73" max="2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  o t h e r U s e r P e r m i s s i o n = " v i s i b l e " > < a r r U s e r I d   t i t l e = " :S�W1 _ 1 "   r a n g e C r e a t o r = " "   o t h e r s A c c e s s P e r m i s s i o n = " e d i t " / > < a r r U s e r I d   t i t l e = " :S�W1 _ 2 "   r a n g e C r e a t o r = " "   o t h e r s A c c e s s P e r m i s s i o n = " e d i t " / > < a r r U s e r I d   t i t l e = " :S�W1 _ 2 _ 1 "   r a n g e C r e a t o r = " "   o t h e r s A c c e s s P e r m i s s i o n = " e d i t " / > < a r r U s e r I d   t i t l e = " :S�W1 _ 2 _ 1 _ 1 "   r a n g e C r e a t o r = " "   o t h e r s A c c e s s P e r m i s s i o n = " e d i t " / > < a r r U s e r I d   t i t l e = " :S�W1 _ 2 _ 2 " 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2022-10-10T12:01:00Z</dcterms:created>
  <dcterms:modified xsi:type="dcterms:W3CDTF">2024-10-22T05:12:35Z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y fmtid="{D5CDD505-2E9C-101B-9397-08002B2CF9AE}" pid="3" name="ICV">
    <vt:lpwstr>1AE9F58981724C2CA97178C637B1C923_13</vt:lpwstr>
  </property>
  <property fmtid="{D5CDD505-2E9C-101B-9397-08002B2CF9AE}" pid="4" name="KSOReadingLayout">
    <vt:bool>true</vt:bool>
  </property>
</Properties>
</file>