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10365" tabRatio="568"/>
  </bookViews>
  <sheets>
    <sheet name="衔接项目库" sheetId="5" r:id="rId1"/>
  </sheets>
  <definedNames>
    <definedName name="_xlnm._FilterDatabase" localSheetId="0" hidden="1">衔接项目库!$A$5:$IR$42</definedName>
    <definedName name="_xlnm.Print_Titles" localSheetId="0">衔接项目库!$1:$4</definedName>
    <definedName name="_xlnm.Print_Area" localSheetId="0">衔接项目库!$A$1:$Z$42</definedName>
  </definedNames>
  <calcPr calcId="144525"/>
</workbook>
</file>

<file path=xl/sharedStrings.xml><?xml version="1.0" encoding="utf-8"?>
<sst xmlns="http://schemas.openxmlformats.org/spreadsheetml/2006/main" count="401" uniqueCount="257">
  <si>
    <t>伽师县2022年巩固拓展脱贫攻坚成果同乡村振兴有效衔接项目调整计划表</t>
  </si>
  <si>
    <t>序号</t>
  </si>
  <si>
    <t>项目库
编号</t>
  </si>
  <si>
    <t>项目名称</t>
  </si>
  <si>
    <t>项目类别</t>
  </si>
  <si>
    <t>建设
性质</t>
  </si>
  <si>
    <t>实施期限</t>
  </si>
  <si>
    <t>建设地点</t>
  </si>
  <si>
    <t>建设任务</t>
  </si>
  <si>
    <t>资金规模（万元）</t>
  </si>
  <si>
    <t>第一批资金分配情况</t>
  </si>
  <si>
    <t>资金来源（万元）</t>
  </si>
  <si>
    <t>受益
人口
（人）</t>
  </si>
  <si>
    <t>绩效目标</t>
  </si>
  <si>
    <t>利益联结机制</t>
  </si>
  <si>
    <t>责任单位</t>
  </si>
  <si>
    <t>责任人</t>
  </si>
  <si>
    <t>财政衔接资金</t>
  </si>
  <si>
    <t>涉农整合
资金</t>
  </si>
  <si>
    <t>地方政府一般债券资金</t>
  </si>
  <si>
    <t>地县资金</t>
  </si>
  <si>
    <t>其他资金（社会资金、帮扶资金等）</t>
  </si>
  <si>
    <t>小计</t>
  </si>
  <si>
    <t>巩固拓展和乡村振兴</t>
  </si>
  <si>
    <t>以工代赈</t>
  </si>
  <si>
    <t>少数民族发展</t>
  </si>
  <si>
    <t>欠发达国有农场</t>
  </si>
  <si>
    <t>欠发达国有林场</t>
  </si>
  <si>
    <t>欠发达国有牧场</t>
  </si>
  <si>
    <t>伽师县</t>
  </si>
  <si>
    <t>一</t>
  </si>
  <si>
    <t>产业增收</t>
  </si>
  <si>
    <t>2022-js001</t>
  </si>
  <si>
    <t>伽师县新梅加工厂附属配套工程建设项目</t>
  </si>
  <si>
    <t>新建</t>
  </si>
  <si>
    <t>2022.03-2022.09</t>
  </si>
  <si>
    <t>江巴孜乡色日克托克拉克（3）村</t>
  </si>
  <si>
    <t>对江巴孜乡色日克托克拉克（3）村新梅加工厂房进行附属配套工程建设，总投资1700万元。
建设内容：污水处理设施占地面积3600平方米，锅炉房492平方米，地上配电室及发电机房110平方米，消防水池及蓄水池850立方米，道路硬化及场地面积10850平方米，并配备水电气等附属设备。资产归10个村，（英买里乡4个村：阿亚格英买里村（11）村、巴什兰干（13）村、克孜勒巴依拉克(15)村、拉依力克(20)村，江巴孜乡克其克布鲁胡其（24）村，米夏乡其拉克（13）村，夏普吐勒镇喀赞库勒（14）村，和夏阿瓦提镇墩吕克（17）村，克孜勒苏乡阿克艾日克（23)村，铁日木乡恰央恰克提（9）村），每年资产收益分红6%。</t>
  </si>
  <si>
    <t>延伸伽师县林果产业链，增强林果深加工能力，提升林果价值，增加群众收入。</t>
  </si>
  <si>
    <t>扶持产业发展</t>
  </si>
  <si>
    <t>供销社</t>
  </si>
  <si>
    <t>朱仕军</t>
  </si>
  <si>
    <t>2022-js002</t>
  </si>
  <si>
    <t>伽师县2022年拱棚建设项目</t>
  </si>
  <si>
    <t>英买里乡阿亚格英买里（11）村，江巴孜乡开旦木加依（10）村，卧里托格拉克镇巴扎（28）村，克孜勒博依镇恰瓦拉（27）村，米夏乡其兰力克（8）村，夏普吐勒镇恰依拉（19）村，和夏阿瓦提镇欧吐热巴格恰（38）村，克孜勒苏乡古里巴什（18）村，古勒鲁克乡欧吐拉拜什塔木（24）村，玉代克力克乡乔拉克（10）村，铁日木乡阿亚格铁日木（5）村，巴仁镇巴仁（1）村。</t>
  </si>
  <si>
    <t>为大力发展设施农业，增强瓜菜供应能力，提高农民收入，建设连栋拱棚29座、规格:每栋11200平方米。补助标准：120万元/座，总投资3500万元。
英买里乡阿亚格英买里（11）村3座，江巴孜乡开旦木加依（10）村2座，卧里托格拉克镇巴扎（28）村3座，克孜勒博依镇恰瓦拉（27）村3座，米夏乡其兰力克（8）村2座，夏普吐勒镇恰依拉（19）村3座，和夏阿瓦提镇欧吐热巴格恰（38）村3座，克孜勒苏乡古里巴什（18）村2座，古勒鲁克乡欧吐拉拜什塔木（24）村2座，玉代克力克乡乔拉克（10）村2座，铁日木乡阿亚格铁日木（5）村2座，巴仁镇巴仁（1）村2座。</t>
  </si>
  <si>
    <t>建设设施蔬菜生产基地，增强秋冬季蔬菜供应能力。</t>
  </si>
  <si>
    <t>改善脱贫户生产生活条件</t>
  </si>
  <si>
    <t>农技中心</t>
  </si>
  <si>
    <t>梁思学</t>
  </si>
  <si>
    <t>2022-js003</t>
  </si>
  <si>
    <t>伽师县现代设施新梅产业园建设项目</t>
  </si>
  <si>
    <t>和夏阿瓦提镇克亚克勒克（28）村</t>
  </si>
  <si>
    <t>伽师县和夏阿瓦提镇克亚克勒克（28）村，建组装式深冬生产型日光温室300座，总建筑面积392400平方米，单栋面积1308平方米，地上1层，结构形式为单层轻型薄壁型钢结构，基础形式螺旋地桩；建设配套附属设施。（总建筑面积392400平方米，折合50米*9米标准棚872座），总投资17500万元.</t>
  </si>
  <si>
    <t>建设设施农作物生产基地，增强农作物反季节供应能力。</t>
  </si>
  <si>
    <t>2022-js006</t>
  </si>
  <si>
    <t>伽师县克孜勒博依生态综合整治工程（现代农业产业园）</t>
  </si>
  <si>
    <t>克孜勒博依镇坎迪尔勒克（19）村</t>
  </si>
  <si>
    <t>在克孜勒博依镇实施28924亩定植新梅杏李，28924亩土地平整及高效节水，完成3条田间渠17.63公里、水闸59座、15座沉砂池、田间道路31条66.88公里、排碱渠71.579公里、电路29.4公里等配套附属设施建设。总投资9300万元。</t>
  </si>
  <si>
    <t>发展林果产业，开展林果标准化种植管理示范，增加群众收入</t>
  </si>
  <si>
    <t>扶持脱贫户发展项目</t>
  </si>
  <si>
    <t>自然资源局</t>
  </si>
  <si>
    <t>黎万泽</t>
  </si>
  <si>
    <t>2022-js007</t>
  </si>
  <si>
    <t>伽师县林果防治药剂采购项目</t>
  </si>
  <si>
    <t>2021.11-2022.6</t>
  </si>
  <si>
    <t>各乡镇</t>
  </si>
  <si>
    <t xml:space="preserve">开展伽师县林果秋冬季防治工作，购置药剂：清园剂150吨，计900万元；树干涂白剂300吨，计490万元，合计为1390万元。                               </t>
  </si>
  <si>
    <t>开展林果秋冬季防治壮大林果产业发展，开展林果生产示范作用</t>
  </si>
  <si>
    <t>姜波</t>
  </si>
  <si>
    <t>2022-js008</t>
  </si>
  <si>
    <t>伽师县2022年林果接穗储备项目</t>
  </si>
  <si>
    <t>2021.11-2022.06</t>
  </si>
  <si>
    <t>一、1、英买里乡17个村：库木艾日克（1）村，阿亚格库木艾日克(2)村，墩艾日克（3）村，巴格托格拉克（4）村，墩迪瓦依（5）村，克皮乃克（6）村，阿亚格克皮乃克村(7)村，阿迪拉（8）村，吐孜鲁克（9）村，阿亚格英买里(11)村，卡吾力（12）村，巴什兰干（13）村，阿亚克兰干（14）村，兰帕（16）村，英阿瓦提（17）村，古再（18）村，拉依力克（20）村。
2、江巴孜乡7个村：色日克托格拉克（3）村；栏杆（4）村；萨热依塔木（5）村；科克库木（6）村；布鲁胡其（16）村、克其克布鲁胡其（24）村；琼江巴孜（25）村。
3、卧里托格拉克镇6个村：尤库日买里（11）村、帕尔其托格勒克（15）村、拜什托普（17）村、乌堂（20）村、阿亚格阿克达里亚（24）村、阿克吾斯塘（30）村。
4、克孜勒博依镇10个村：久维其（2）村、阿热买里（4）村、巴什英阿依马克（10）村、曲勒库勒（13）村、依提帕克（15）村、阿亚格乔拉克（17）村、巴什乔拉克（18）村、阿热克什拉克（21）村、喀热勒克（32）村、曲如其（33）村、。
5、米夏乡11个村：喀（2）村、托万塔尔夏（7）村、英塔木（10）村、尤库日塔尔夏（11）村、其拉克（13）村、英买里（14）村、托格日苏（15）村、吐格巴斯特（16）村、巴什英温（18）村、阿亚格英温（19）村、巴什欧依托格拉克（20）村。
6、夏普吐勒镇7个村：巴扎（1）村、巴依艾日克（13）村、托什坎拉（17）村、琼阿克艾日克（20）村、克其克阿克艾日克（21）村、库木墩（22）村、央艾日克（23）村、。
7、和夏阿瓦提镇9个村：吾斯塘博依（1）村、阿瓦提买里斯（6）村、英艾日克（7）村、巴依托喀依（9）村、巴什英买里（10）村、夏勒克（15）村、托马贝希（16）村、色满（22）村、尤古买希勒克（30）村。
8、克孜勒苏乡9个村：库木巴格（3）村、托喀依（4）村、巴什勒格勒德玛（5）村、古里巴什（18）村、巴格艾日克（22）村、阿克艾日克（23）村、温塔木（24）村、巴什温塔木（25）村、其兰巴格（32）村。
9、古勒鲁克乡6个村：阿勒喀库勒（10）村、尤库日拜什塔木（13）村、堂力其（18）村、库克塔里（19）村、阿克托喀依（20）村、阿亚格科克塔勒（25）村。
10、铁日木乡恰央恰克提（9）村。
11、巴仁镇2个村：琼巴格（4）村、阿热买里（5）村。
二、夏普吐勒镇托什坎拉村（17）村，央艾日克村（1村）23村，江巴孜乡玉吉米里克兰干村（4村），和夏阿瓦提乡吾斯塘博依村（1村），铁日木乡恰央恰克提村（9村），克孜勒博依乡阿热克什拉克村（21村），玉代克力克乡英艾日克（12）村</t>
  </si>
  <si>
    <t>1、11个乡镇86个村共采集新梅（杏李）接穗168.22万根，补助标准0.269元/根，开展伽师新梅（杏李）嫁接，确保伽师新梅（杏李）产业的良好发展。总资金45.26万元。
2、杏李采穗圃700亩：夏普吐勒镇托什坎拉村（17）村127.9亩，央艾日克村23村152.1亩，江巴孜乡玉吉米里克兰干村（4村）100亩，和夏阿瓦提乡吾斯塘博依村（1村）60亩，铁日木乡恰央恰克提村（9村）80亩，克孜勒博依乡阿热克什拉克村（21村）180亩，玉代克力克乡英艾日克（12）村石榴采穗圃100亩，开展林果嫁接。总规模800亩，每亩补助500元，投资40万元。</t>
  </si>
  <si>
    <t>开展伽师新梅（杏李）嫁接，确保伽师新梅（杏李）产业的良好发展</t>
  </si>
  <si>
    <t>2022-js010</t>
  </si>
  <si>
    <t>喀什地区现代农业（百万只良种肉羊）产业园-伽师县场扩建项目</t>
  </si>
  <si>
    <t>2022.01-2022.09</t>
  </si>
  <si>
    <t>喀什市阿克喀什乡墩艾日克（4）村</t>
  </si>
  <si>
    <t>在喀什市阿克喀什乡墩艾日克（4）村占地面积约60000平方米，新建扩建规模化养殖车间6栋，隔离观察规模化养殖车间1栋，建设面积14100平方米，以及相关配套设施和设备等，投资1500万元。资产归4个村所有，每年分红6%。</t>
  </si>
  <si>
    <t>开展良繁中心建设，确保畜牧业健康有序发展。</t>
  </si>
  <si>
    <t>畜牧局</t>
  </si>
  <si>
    <t>聂太府</t>
  </si>
  <si>
    <t>2022-js012</t>
  </si>
  <si>
    <t>伽师县畜禽饲草料加工厂建设项目</t>
  </si>
  <si>
    <t>扩建</t>
  </si>
  <si>
    <t>对江巴孜乡色日克托克拉克（3）村建设饲草料加工厂1座，包含车间厂房2511.8平方建设、库房4260平方建设、粉碎、制粒机、加工、包装设备采购及水电路附属设施配套等。延伸甜菜产业链，利用糖渣加工饲料。总投资5000万元，2022年投资930万元。
资产归3个乡10个村集体所有（1.江巴孜乡：开旦木加依（10）村、拍什塔克（20）村；2.夏普吐勒镇：巴扎(1)村、克买（11）村、巴依托卡依（18）村、央艾日克（23）村；3.和夏阿瓦提镇：塞克孜阿代木（3）村、喀热墩维（23）村、阔什托玛（27）村代尔亚博依（37）村），每年资产收益分红6%。</t>
  </si>
  <si>
    <t>解决畜牧业发展精饲料问题，推动畜牧业发展，增加脱贫户就业20人以上。</t>
  </si>
  <si>
    <t>畜牧局乡</t>
  </si>
  <si>
    <t>阿布力米提·牙生</t>
  </si>
  <si>
    <t>2022-js013</t>
  </si>
  <si>
    <t>喀什地区肉牛全产业链基地建设项目—伽师县场（一期）</t>
  </si>
  <si>
    <t>疏勒县艾尔木东乡阿拉力（2）村</t>
  </si>
  <si>
    <t xml:space="preserve"> 在疏勒县艾尔木东乡阿拉力（2）村，新建占地650亩饲养规模2万头牛的牛舍100000平方米，管理用房2200㎡，TMR中心青贮窖、饲草料棚以及附属设施建设，设备采购等。总投资：8000万元。资产归10个脱贫村所有，每年资产收益分红6%。</t>
  </si>
  <si>
    <t>增加村集体经济收入，规范牛养殖标准化。</t>
  </si>
  <si>
    <t>2022-js015</t>
  </si>
  <si>
    <t>喀什地区一市四县屠宰分割加工体系建设项目-伽师县项目</t>
  </si>
  <si>
    <t>2022.03-2022.07</t>
  </si>
  <si>
    <t>一市四县建设一座畜牧屠宰加工厂。建设内容待宰间、屠宰间、急宰间及附属设施，并购置畜禽屠宰设备、冷藏设施等，总投资1000万元。</t>
  </si>
  <si>
    <t>延伸伽师县畜牧业产业链，增强畜牧业深加工能力，提升牲畜价值，增加群众收入。</t>
  </si>
  <si>
    <t>2022-js016</t>
  </si>
  <si>
    <t>伽师县特色产业配套基础设施建设项目（以工代赈）</t>
  </si>
  <si>
    <t xml:space="preserve">1、卧里托格拉克镇帕尔其托格拉克（15）村，
2、克孜勒苏乡古里巴什（18）村，
3、和夏阿瓦提镇尤古买希勒克（30）村，
4、克孜勒博依镇坎迪尔勒克（19）村，
5.古勒鲁克乡阿克托卡依（20）村，
6、江巴孜乡托万尕勒（23）村、英买里乡阿亚克兰干（14）村，
7、夏普吐勒镇加依艾日克（4）村，其克阿克艾日克（21）村
8、米夏乡巴什欧依托格拉克（20）村、恰喀（2）村 
</t>
  </si>
  <si>
    <t>对7个乡镇8个村和一个文化旅游产业新建渠道25.035公里及配套建筑物；新建道路20.745公里；土地整治614亩，硬化道路20000平方米等。总体投资2783万元。
1、江巴孜乡托万尕勒（23）村、英买里乡阿亚克兰干（14村）防渗改建渠系7公里、道路1.5公里及配套建筑物，资金480万元。
2、卧里托格拉克镇帕尔其托格拉克（15）村计划修建防渗渠道4.78公里及配套建筑物，资金330万元。
3、米夏乡恰喀（2）村建设道路9.645公里，主要包括路基、路面桥涵及其附属设施建设，资金390万元。
4、夏普吐勒镇克其克阿克艾日克（21）村建设道路9.6公里，主要包括路基、路面桥涵及其附属设施建设，资金390万元。
5、和夏阿瓦提镇尤古买希勒克（30）村防渗改建渠系4.25公里及配套建筑物，资金283万元。
6、克孜勒苏乡古里巴什（18）村防渗改建渠系5.005公里及配套建筑物，资金300万元。
7、古勒鲁克乡阿克托卡依（20）村防渗改建渠系4公里及配套建筑物,土地整治614亩，资金280万元。
8、伽师县2022年文化旅游产业基础设施，旅游道路及场地硬化工程20000平方米，资金330万元。</t>
  </si>
  <si>
    <t>完善产业基础设施，壮大产业发展</t>
  </si>
  <si>
    <t>交通局、水利局、文游局、项目涉及乡镇</t>
  </si>
  <si>
    <t>刘新良，项目涉及乡镇书记、乡镇长</t>
  </si>
  <si>
    <t>2022-js017</t>
  </si>
  <si>
    <t>伽师县小额贷款贴息项目</t>
  </si>
  <si>
    <t>2022.03-2022.11</t>
  </si>
  <si>
    <t>伽师县13乡镇310个村</t>
  </si>
  <si>
    <t>全县小额信贷8494户脱贫户贴息，资金1300万元。</t>
  </si>
  <si>
    <t>扶持脱贫户发展产业</t>
  </si>
  <si>
    <t>财政局</t>
  </si>
  <si>
    <t>赵红</t>
  </si>
  <si>
    <t>2022-js005</t>
  </si>
  <si>
    <t>喀什地区伽师县肉类冷链物流设施建设项目</t>
  </si>
  <si>
    <t>2022.03-2022.10</t>
  </si>
  <si>
    <t>江巴孜乡色日克托克拉克（4）村</t>
  </si>
  <si>
    <t>新建仓容为2.5万吨，面积为40000立方米的冷冻库、气调保鲜库及配套附属设施设备等。</t>
  </si>
  <si>
    <t>提升伽师县肉类储存和销售能力，促进肉类产业链延伸，提高脱贫户收入</t>
  </si>
  <si>
    <t>商工局</t>
  </si>
  <si>
    <t>胡晓亮</t>
  </si>
  <si>
    <t>2022-js019</t>
  </si>
  <si>
    <t>伽师县2022年乡村振兴就业创业基地建设项目</t>
  </si>
  <si>
    <t>克孜勒博依镇先拜巴扎（1）村、克孜勒苏乡古里巴什（18）村、古勒鲁克乡阿勒喀库勒（10）村、西克尔镇库木库坦（28）村</t>
  </si>
  <si>
    <t>在4个乡镇集中连片建设乡村振兴就业创业基地，配套相应附属设施。资产归村集体所有，每个村补助资金100万，总资金4500万元。
1、克孜勒博依镇建设场地规划用地面积20962.76平方米、规划总建筑面积4477平方米，预算投资1200万元，资产归12个村：居维其（2）村、库木买里斯（3）村、英艾日克（8）村、巴格艾日克（9）村、曲勒库勒（13）村、坎迪尔勒克（19）村、色满（23）村、木努尔（25）村、恰瓦拉（27）村、铁热克博斯坦（28）村、阿容（29）村、博迪马勒（30）村。
2、克孜勒苏乡规划用地面积1411平方米（2.11亩），本次规划建筑面积1233平方米，预算投资400万元，资产归4个村：巴什栏杆（1）村、塔格艾日克（17）村、阿克艾日克（23）村、阿克托喀依（30）村。
3、古勒鲁克乡规划用地面积9237平方米（13.8亩），规划建筑面积4965平方米，预算投资1400万元，资产归14个村：巴什古勒鲁克（1）村、兰干（2）村、英巴格（5）村、阿克提坎（8）村、巴什阿勒克库勒(9）村，阿勒喀库勒（10）村、拜什塔木（12）村、科克塔勒（19）村、阿克托卡依（20）村、苏巴斯提（21）村、英买里（23）村、欧吐拉拜什塔木（24）村、阿亚格科克塔勒（25）、巴什阿恰勒（26）村、克孜力库木（27）村。
4、西克尔镇规划用地面积5131.4平方米（7.7亩），规划建筑面积3843平方米，预算投资1300万元，资产归13个村：原卧里托格拉克镇色日克托格拉克（6）村、托库勒（9）村、喀热古鲁克（10）村、夏普吐勒买里斯（12）村、苏坎阿斯特（13）村、托格拉（33）村、阔曲买贝希（34）村；原克孜勒苏乡多来提巴格（27）村、克日克塔木（29）村、古力巴格（31）村；原古勒鲁克乡喀让古鲁克（15）村、阿恰勒（17）村、库其木拜什（28）村。</t>
  </si>
  <si>
    <t>增加村集体收入，增加脱贫户创业就业215人</t>
  </si>
  <si>
    <t>带动就业</t>
  </si>
  <si>
    <t>穆永</t>
  </si>
  <si>
    <t>2022-js020</t>
  </si>
  <si>
    <t>伽师县乡镇小微产业园建设项目</t>
  </si>
  <si>
    <t>夏普吐勒镇巴扎（1）村、克孜勒苏乡央艾日克（12）村、古勒鲁克乡喀日木库木（11）村、玉代克力克乡巴扎（5）村</t>
  </si>
  <si>
    <t>在夏普吐勒镇巴扎（1）村、克孜勒苏乡央艾日克（12）村、古勒鲁克乡喀日木库木（11）村、玉代克力克乡巴扎（5）村新建以小微产业园厂房及水电路配套附属设施，总投资1336万元，资产归村集体所有，每年资产收益分红6%。
夏普吐勒镇巴扎（1）村乡镇小微产业园拟新建园区内上下水电、路等基础设施配套，预算160万元；
克孜勒苏乡央艾日克（12）村乡镇小微产业园拟新建园区内综合设备用房486平方米及室外附属等，预算398万元；
古勒鲁克乡喀日木库木（11）村乡镇小微产业园拟新建综合设备用房一座492.28平方米，配套建设室外附属设施，预算投资398万元；
玉代克力克乡巴扎（5）村乡镇小微产业园拟新建建材厂一座1000平方米，消防水池一座75平方米，并配套购置安装400kv变压器一个，预算投资380万元.</t>
  </si>
  <si>
    <t>扶持发展乡村产业园建设，促进群众就地就近就业，增加村集体经济收入</t>
  </si>
  <si>
    <t>2022-js028</t>
  </si>
  <si>
    <t>喀什地区伽师县综合物流园建设项目</t>
  </si>
  <si>
    <t>铁日木乡仓（8）村</t>
  </si>
  <si>
    <t>伽师县铁日木乡仓（8）村，总建筑面积17万平方米，主要建设物流中心、仓储用房、配送中心、信息化中心、汽车物流园区、农副产品综合中心、生活区，等相关附属配套设施。投资4000万元。</t>
  </si>
  <si>
    <t>提升综合物流产业能力，壮大产业集群，增加就业。</t>
  </si>
  <si>
    <t>2022-js022</t>
  </si>
  <si>
    <t>伽师瓜干加工厂附属配套项目</t>
  </si>
  <si>
    <t>卧里托格拉克镇销尔介乃克（18）村</t>
  </si>
  <si>
    <t>在卧里托格拉克镇销尔介乃克（18）村伽师瓜加工厂区购置2000kw变压器1台，配电间54平方，100吨污水处理设备1台及设备间90平方，等基础设施，投资256万元。</t>
  </si>
  <si>
    <t>延伸伽师瓜产业链，增强伽师瓜深加工能力，提升伽师瓜价值，增加群众收入。</t>
  </si>
  <si>
    <t>卧里托格拉克镇</t>
  </si>
  <si>
    <t>王新生</t>
  </si>
  <si>
    <t>2022-js039</t>
  </si>
  <si>
    <t>伽师县畜禽养殖小区附属配套建设项目</t>
  </si>
  <si>
    <t>和夏阿瓦提镇达西村</t>
  </si>
  <si>
    <t>在和夏阿瓦提镇达西村为养殖小区配套道路、水、电等附属设施建设，总投资398.5万元。</t>
  </si>
  <si>
    <t>开展畜禽养殖建设，确保牲畜业健康有序发展。</t>
  </si>
  <si>
    <t>惠学龙</t>
  </si>
  <si>
    <t>2022-js018</t>
  </si>
  <si>
    <t>伽师县一二三产融合特色产业小城镇建设（二期）</t>
  </si>
  <si>
    <t>英买里乡拉依力克（20）村</t>
  </si>
  <si>
    <t>在英买里乡拉依力克（20）村，新建新梅配送中心4686.02平方米，配套商业服务（大学生服务基地）2800平米；建设温室2个，新梅培训中心附属配套；建设硬化、室外管网、廊架、电力等配套附属设施。投资7500万元。</t>
  </si>
  <si>
    <t>促进一二三产业融合发展，增强产业市场竞争力，提升产品价值</t>
  </si>
  <si>
    <t>伽师县英买里乡人民政府</t>
  </si>
  <si>
    <t>罗俊</t>
  </si>
  <si>
    <t>二</t>
  </si>
  <si>
    <t>就业增收</t>
  </si>
  <si>
    <t>2022-js023</t>
  </si>
  <si>
    <t>喀什地区伽师工业园区标准厂房建设项目</t>
  </si>
  <si>
    <t>江巴孜乡色日克托克拉克（3）村建设3万平方米标准厂房及附属配套设施。总投资6000万元。</t>
  </si>
  <si>
    <t>发展产业，增加就业，提高群众收入</t>
  </si>
  <si>
    <t>工业园区</t>
  </si>
  <si>
    <t>张俊利</t>
  </si>
  <si>
    <t>2022-js024</t>
  </si>
  <si>
    <t>喀什地区伽师工业园区标准厂房（二期）建设项目</t>
  </si>
  <si>
    <t>改扩建</t>
  </si>
  <si>
    <t>江巴孜乡色日克托克拉克（3）村建设2万平米标准厂房及附属配套设施。总投资4000万元。</t>
  </si>
  <si>
    <t>2022-js025</t>
  </si>
  <si>
    <t>伽师县2022年乡村道路日常养护项目</t>
  </si>
  <si>
    <t>12个乡镇1254名护路员公益性岗位进行工资补助，每人每月1000元，计划资金1504.8万元。
英买里乡125人、江巴孜乡125人、卧里托格拉克镇151人、克孜勒博依镇119人、米夏乡89人、夏普吐勒镇83人、和夏阿瓦提镇149人、克孜勒苏乡134人、古勒鲁克乡140人、玉代克力克乡48人、巴仁镇56人、铁日木乡35人。</t>
  </si>
  <si>
    <t>带动1254户脱贫户增收1.2万元</t>
  </si>
  <si>
    <t>交通局</t>
  </si>
  <si>
    <t>刘新良</t>
  </si>
  <si>
    <t>2022-js026</t>
  </si>
  <si>
    <t>伽师县过渡性公益性岗位安置补助资金项目</t>
  </si>
  <si>
    <t>2022.03-2022.12</t>
  </si>
  <si>
    <t>伽师县各乡镇</t>
  </si>
  <si>
    <t>对伽师县12个乡镇320名过渡性脱贫户、监测户公益性岗位进行5个月安置补助资金，补助标准：1620元/人/月，总资金207.36万元。</t>
  </si>
  <si>
    <t>带动320名脱贫劳动力拓宽就业渠道，增加收入</t>
  </si>
  <si>
    <t>乡村振兴局</t>
  </si>
  <si>
    <t>宋昭才</t>
  </si>
  <si>
    <t>三</t>
  </si>
  <si>
    <t>乡村建设行动</t>
  </si>
  <si>
    <t>2022-js027</t>
  </si>
  <si>
    <t>伽师县2022年示范村建设项目</t>
  </si>
  <si>
    <t>1、英买里乡阿亚格英买里（11）村。
2、江巴孜乡克其克布鲁胡其（24）村。
3、卧里托格拉克镇销尔介乃克（18）村、拜什托普村（17）村。
4、克孜勒博依镇先拜巴扎（1）村、阿亚格乔拉克（17）村。
5、米夏乡江尕勒霍依拉（1）村、其拉克（13）村。
6、夏普吐勒镇巴扎(1)村、托什坎拉（17）村。
7、和夏阿瓦提镇托玛贝希（16）村、英艾日克（7）村。
8、克孜勒苏乡古里巴什（18）村、阿亚格勒格勒德玛（7）村。
9、古勒鲁克乡阿勒克库勒（10）村、喀日木库木（11）村。
10、玉代克力克乡巴扎（5）村。
11、铁日木乡阿亚格铁日木（5）村。
12、巴仁镇阿热买里（5）村。</t>
  </si>
  <si>
    <t>对12个乡镇19个示范村开展污水管线87.53公里、污水处理设施12个、化粪池5个；道路整治153713平方米、渠道防渗3.7公里、公共厕所8座、电子商务服务站等项目建设，总投资12500万元。
1、英买里乡阿亚格英买里（11）村。
2、江巴孜乡克其克布鲁胡其（24）村。
3、卧里托格拉克镇销尔介乃克（18）村、拜什托普村（17）村。
4、克孜勒博依镇先拜巴扎（1）村、阿亚格乔拉克（17）村。
5、米夏乡江尕勒霍依拉（1）村、其拉克（13）村。
6、夏普吐勒镇巴扎(1)村、托什坎拉（17）村。
7、和夏阿瓦提镇托玛贝希（16）村、英艾日克（7）村。
8、克孜勒苏乡古里巴什（18）村、阿亚格勒格勒德玛（7）村。
9、古勒鲁克乡阿勒克库勒（10）村、喀日木库木（11）村。
10、玉代克力克乡巴扎（5）村。
11、铁日木乡阿亚格铁日木（5）村。
12、巴仁镇阿热买里（5）村。</t>
  </si>
  <si>
    <t>完善乡村基础设施，提升乡村人居环境</t>
  </si>
  <si>
    <t>住建局</t>
  </si>
  <si>
    <t>冯武</t>
  </si>
  <si>
    <t>2022-js031</t>
  </si>
  <si>
    <t>伽师县英买里乡英买里村重点示范村建设项目</t>
  </si>
  <si>
    <t>英买里乡英买里村</t>
  </si>
  <si>
    <t>在英买里乡英买里村建设污水主管网9公里、支管网5公里、污水提升泵站1座、天然气管道9.112公里、道路整治7.66公里、购置垃圾压缩车1辆、电动回收垃圾车4辆、垃圾处理中转站1座、就业小市场、渠道6.5公里、等基础设施、公共服务能力提升等，总投资4035.52万元。</t>
  </si>
  <si>
    <t>全面开展村乡村振兴建设，打造产业兴旺、生态宜居、乡风文明、治理有效、生活富裕的新农村</t>
  </si>
  <si>
    <t>改善脱贫户生活条件</t>
  </si>
  <si>
    <t>英买里乡人民政府</t>
  </si>
  <si>
    <t>张杰</t>
  </si>
  <si>
    <t>2022-js032</t>
  </si>
  <si>
    <t>伽师县铁日木乡幸福村重点示范村建设项目</t>
  </si>
  <si>
    <t>铁日木乡幸福村</t>
  </si>
  <si>
    <t>在铁日木乡幸福村乡建设污水主管网6.5公里、支管网8.3公里、污水提升泵站1座、天然气管道6.6公里、道路整治7.7公里、购置垃圾压缩车1辆、垃圾桶30个、就业小市场及服务中心等基础设施、公共服务能力提升等，总投资3600万元。</t>
  </si>
  <si>
    <t>铁日木乡人民政府</t>
  </si>
  <si>
    <t>王礼向</t>
  </si>
  <si>
    <t>2022-js004</t>
  </si>
  <si>
    <t>伽师县铁日木乡斗渠防渗改造工程</t>
  </si>
  <si>
    <t>2022.11-2023.06</t>
  </si>
  <si>
    <t xml:space="preserve">铁日木乡阿亚格兰干（10）村
</t>
  </si>
  <si>
    <t>铁日木乡阿亚格兰干（10）村斗渠改造总长度为3.55km，配套渠系建筑物13座。流量0.8m³/s，总投资390万元。</t>
  </si>
  <si>
    <t>解决水资源供需矛盾，改善农田灌溉条件，促进农业增收增效。</t>
  </si>
  <si>
    <t>铁日木乡</t>
  </si>
  <si>
    <t>王礼项</t>
  </si>
  <si>
    <t>2022-js009</t>
  </si>
  <si>
    <t>伽师县英买里乡斗渠防渗改造工程</t>
  </si>
  <si>
    <t>英买里乡吐孜鲁克（9）村</t>
  </si>
  <si>
    <t>英买里乡吐孜鲁克（9）村斗渠改造总长度为4.5km，配套渠系建筑物23座。流量1m³/s，总投资390万元。</t>
  </si>
  <si>
    <t>英买里乡</t>
  </si>
  <si>
    <t>2022-js011</t>
  </si>
  <si>
    <t>伽师县和夏阿瓦提镇斗渠防渗改造工程</t>
  </si>
  <si>
    <t>和夏阿瓦提镇克亚格勒克（28）村</t>
  </si>
  <si>
    <t>和夏阿瓦提乡克亚格勒克（28）村斗渠改造总长度为4.2km，配套渠系建筑物6座。流量1m³/s，总投资390万元。</t>
  </si>
  <si>
    <t>和夏阿瓦提镇</t>
  </si>
  <si>
    <t>王江峰</t>
  </si>
  <si>
    <t>2022-js033</t>
  </si>
  <si>
    <t>伽师县夏普吐勒镇斗渠防渗改建项目</t>
  </si>
  <si>
    <t>夏普吐勒镇</t>
  </si>
  <si>
    <t>夏普吐勒镇渠系防渗改建125km及配套建筑物，总投资5500万元。</t>
  </si>
  <si>
    <t>水利局</t>
  </si>
  <si>
    <t>王军辉</t>
  </si>
  <si>
    <t>2022-js029</t>
  </si>
  <si>
    <t>伽师县西克尔库勒镇、铁日木乡、江巴孜乡村组道路建设项目</t>
  </si>
  <si>
    <t>西克尔库勒镇：西克尔村  
江巴孜乡：阿亚格仓村
铁日木乡：阿亚格铁日木村</t>
  </si>
  <si>
    <t>伽师县2022年西克尔库勒镇、铁日木乡、江巴孜乡村组道路建设项目：主要建设内容：路基、路面桥涵及附属设施，新建村组道路共5.7km，其中：新建西克尔库勒镇内部砂石道路3.4公里；新建铁日木乡阿亚格铁日木村沥青道路0.5公里；新建江巴孜乡阿亚格仓村砂石道路1.8公里。 路基宽度 7.0m/6.5m，路面宽6.5m/6m，路面结构为15cm沥青面层+15cm级配砂砾基层+35cm天然砂砾底基层 。总投资300万元。</t>
  </si>
  <si>
    <t>完善公共交通基础设施，保障群众出行道路安全。</t>
  </si>
  <si>
    <t>四</t>
  </si>
  <si>
    <t>巩固三保障成果</t>
  </si>
  <si>
    <t>2022-js036</t>
  </si>
  <si>
    <t>伽师县“雨露计划”职业教育补助项目</t>
  </si>
  <si>
    <t>13个乡镇307个村</t>
  </si>
  <si>
    <t>对疆内外在册就读中职、高职、技工学校伽师籍脱贫户学生家庭进行补助。补助人数8501人，每人补助3000元，总资金2550.3万元。</t>
  </si>
  <si>
    <t>支持脱贫户子女8501人参加中高职教育，阻断脱贫户返贫风险。</t>
  </si>
  <si>
    <t>扶持教育扶贫</t>
  </si>
  <si>
    <t>教育局</t>
  </si>
  <si>
    <t>外力·热合曼</t>
  </si>
  <si>
    <t>2022-js037</t>
  </si>
  <si>
    <t>伽师县2022年农村居民“煤改电”工程建设项目</t>
  </si>
  <si>
    <t xml:space="preserve">8个乡镇72个村
1、英买里乡9个村：阿亚克库木艾日克（2）村、墩艾日克（3）村、巴格托格拉克（4）村、墩迪瓦依（5）村、克皮乃克（6）村、卡吾力（12）村、巴什兰干（13）村、卡日央塔克（19）村、拉依力克（20）村。；
2、江巴孜乡8个村：科克库木（6）村、克孜勒吉依木（12）村、阿亚克仓（14）村、托万尕勒（23）村、克其克布鲁胡其（24）村、琼江巴孜（25）村、喀热喀什（26）村、仓（27）村。；
3、卧里托格拉克镇10个村：尤库日阔什库勒（2）村、乌吐拉阔什库勒（3）村、阿吉勒格里克（8）村、乌堂（20）村、巴什阿克代尔亚（22）村、喀尕买里斯（23）村、喀热尤勒滚（25）村、托盖欧勒迪（26）村、卧里托格拉克（29）村、英阔什库勒（36）村；
4、克孜勒博依镇9个村：久维其（2）村、英艾日克（8）村、巴什英阿依马克（10）村、吾斯塘博依（12）村、克孜勒巴依拉克（14）村、英买里（16）村、阿依丁（26）村、喀拉央塔克（31）村、科克通鲁克（34）村；
5、米夏乡9个村:琼库尔克什拉克（3）村、米夏（6）村、其兰力克（8）村、伊勒提孜霍依拉（9）村、英塔木（10）村、尤库日塔尔夏（11）村、英买里（14）村、托格日苏（15）村、阿亚格英温（19）村；
6、夏普吐勒镇9个村：加依艾日克（4）村、阿热夏普吐勒（7）村、提木（8）村、米里克（9）村、兰干（12）村、其纳艾日克（16）村、恰依拉（19）村、克其克阿克艾日克（21）村、红旗（24）村；
7、和夏阿瓦提镇12个村： 吾斯塘博依（1）村、伊那克克买（8）村、欧吐拉英买里（11）村、阿亚克英买里（13）村、夏合亚迪（14）村、夏勒克（15）村、托马贝希（16）村、
其日克（18）村、喀热墩维（23）村、依然（24）村、
喀热萨（25）村、巴格托格拉克（39）村；
8、克孜勒苏乡8个村:兰干买里斯（10）村、塔格艾日克（17）村、古里巴什（18）村、夏勒艾热克（21）村、多来提巴格（27）村、库木库坦（28）村、阿克托喀依（30）村、古力巴格（31）村；
</t>
  </si>
  <si>
    <t xml:space="preserve">8个乡镇72个村4224户（脱贫户3128户，三类户监测户1096户）开展煤改电建设，解决脱贫户冬季采暖问题，每户补助900元/户，资金380.16万元。
</t>
  </si>
  <si>
    <t>解决4222户冬季采暖，改善脱贫户生产生活条件</t>
  </si>
  <si>
    <t>发改委、住建局</t>
  </si>
  <si>
    <t>赵博、冯武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</si>
</sst>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_ "/>
    <numFmt numFmtId="177" formatCode="0.00_);[Red]\(0.00\)"/>
    <numFmt numFmtId="178" formatCode="0.00_ "/>
  </numFmts>
  <fonts count="53">
    <font>
      <sz val="11"/>
      <color theme="1"/>
      <name val="宋体"/>
      <charset val="134"/>
      <scheme val="minor"/>
    </font>
    <font>
      <sz val="24"/>
      <name val="方正仿宋简体"/>
      <charset val="134"/>
    </font>
    <font>
      <b/>
      <sz val="16"/>
      <name val="方正仿宋简体"/>
      <charset val="134"/>
    </font>
    <font>
      <sz val="16"/>
      <name val="宋体"/>
      <charset val="134"/>
      <scheme val="minor"/>
    </font>
    <font>
      <sz val="16"/>
      <color theme="1"/>
      <name val="宋体"/>
      <charset val="134"/>
      <scheme val="minor"/>
    </font>
    <font>
      <sz val="12"/>
      <name val="方正仿宋简体"/>
      <charset val="134"/>
    </font>
    <font>
      <sz val="28"/>
      <name val="方正仿宋简体"/>
      <charset val="134"/>
    </font>
    <font>
      <sz val="14"/>
      <name val="方正仿宋简体"/>
      <charset val="134"/>
    </font>
    <font>
      <sz val="9"/>
      <name val="宋体"/>
      <charset val="134"/>
      <scheme val="minor"/>
    </font>
    <font>
      <sz val="18"/>
      <name val="方正仿宋简体"/>
      <charset val="134"/>
    </font>
    <font>
      <sz val="11"/>
      <name val="方正仿宋简体"/>
      <charset val="134"/>
    </font>
    <font>
      <sz val="36"/>
      <name val="方正小标宋_GBK"/>
      <charset val="134"/>
    </font>
    <font>
      <sz val="16"/>
      <name val="黑体"/>
      <charset val="134"/>
    </font>
    <font>
      <b/>
      <sz val="16"/>
      <name val="宋体"/>
      <charset val="134"/>
      <scheme val="minor"/>
    </font>
    <font>
      <sz val="20"/>
      <name val="宋体"/>
      <charset val="134"/>
      <scheme val="minor"/>
    </font>
    <font>
      <sz val="18"/>
      <name val="宋体"/>
      <charset val="134"/>
      <scheme val="minor"/>
    </font>
    <font>
      <sz val="14"/>
      <name val="宋体"/>
      <charset val="134"/>
      <scheme val="minor"/>
    </font>
    <font>
      <sz val="16"/>
      <color indexed="8"/>
      <name val="宋体"/>
      <charset val="134"/>
      <scheme val="minor"/>
    </font>
    <font>
      <sz val="18"/>
      <color theme="1"/>
      <name val="宋体"/>
      <charset val="134"/>
      <scheme val="minor"/>
    </font>
    <font>
      <sz val="24"/>
      <name val="宋体"/>
      <charset val="134"/>
      <scheme val="minor"/>
    </font>
    <font>
      <sz val="24"/>
      <name val="宋体"/>
      <charset val="134"/>
    </font>
    <font>
      <sz val="24"/>
      <color theme="1"/>
      <name val="宋体"/>
      <charset val="134"/>
      <scheme val="minor"/>
    </font>
    <font>
      <sz val="22"/>
      <name val="宋体"/>
      <charset val="134"/>
      <scheme val="minor"/>
    </font>
    <font>
      <sz val="26"/>
      <name val="宋体"/>
      <charset val="134"/>
      <scheme val="minor"/>
    </font>
    <font>
      <sz val="22"/>
      <color theme="1"/>
      <name val="宋体"/>
      <charset val="134"/>
      <scheme val="minor"/>
    </font>
    <font>
      <sz val="15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indexed="8"/>
      <name val="宋体"/>
      <charset val="134"/>
      <scheme val="minor"/>
    </font>
    <font>
      <sz val="12"/>
      <name val="宋体"/>
      <charset val="134"/>
      <scheme val="minor"/>
    </font>
    <font>
      <sz val="16"/>
      <name val="方正仿宋简体"/>
      <charset val="134"/>
    </font>
    <font>
      <b/>
      <sz val="11"/>
      <color rgb="FFFFFFFF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sz val="11"/>
      <color theme="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0"/>
      <name val="宋体"/>
      <charset val="134"/>
    </font>
    <font>
      <b/>
      <sz val="11"/>
      <color rgb="FFFA7D00"/>
      <name val="宋体"/>
      <charset val="134"/>
      <scheme val="minor"/>
    </font>
    <font>
      <sz val="11"/>
      <color indexed="8"/>
      <name val="宋体"/>
      <charset val="134"/>
    </font>
    <font>
      <b/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3F3F76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9"/>
      <name val="宋体"/>
      <charset val="134"/>
    </font>
    <font>
      <sz val="11"/>
      <color rgb="FFFA7D00"/>
      <name val="宋体"/>
      <charset val="134"/>
      <scheme val="minor"/>
    </font>
    <font>
      <sz val="11"/>
      <color rgb="FF006100"/>
      <name val="宋体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6" tint="0.79995117038483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450666829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51170384838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6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46" fillId="23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34" fillId="0" borderId="0"/>
    <xf numFmtId="0" fontId="40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49" fillId="2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3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0" fillId="12" borderId="11" applyNumberFormat="0" applyFont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37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40" fillId="0" borderId="0">
      <alignment vertical="center"/>
    </xf>
    <xf numFmtId="0" fontId="35" fillId="29" borderId="0" applyNumberFormat="0" applyBorder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6" fillId="11" borderId="10" applyNumberFormat="0" applyAlignment="0" applyProtection="0">
      <alignment vertical="center"/>
    </xf>
    <xf numFmtId="0" fontId="39" fillId="11" borderId="12" applyNumberFormat="0" applyAlignment="0" applyProtection="0">
      <alignment vertical="center"/>
    </xf>
    <xf numFmtId="0" fontId="30" fillId="6" borderId="8" applyNumberFormat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51" fillId="0" borderId="15" applyNumberFormat="0" applyFill="0" applyAlignment="0" applyProtection="0">
      <alignment vertical="center"/>
    </xf>
    <xf numFmtId="0" fontId="41" fillId="0" borderId="13" applyNumberFormat="0" applyFill="0" applyAlignment="0" applyProtection="0">
      <alignment vertical="center"/>
    </xf>
    <xf numFmtId="0" fontId="52" fillId="33" borderId="0" applyNumberFormat="0" applyBorder="0" applyAlignment="0" applyProtection="0">
      <alignment vertical="center"/>
    </xf>
    <xf numFmtId="0" fontId="33" fillId="0" borderId="0">
      <protection locked="0"/>
    </xf>
    <xf numFmtId="0" fontId="45" fillId="2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34" fillId="0" borderId="0"/>
    <xf numFmtId="0" fontId="35" fillId="9" borderId="0" applyNumberFormat="0" applyBorder="0" applyAlignment="0" applyProtection="0">
      <alignment vertical="center"/>
    </xf>
    <xf numFmtId="0" fontId="34" fillId="0" borderId="0"/>
    <xf numFmtId="0" fontId="35" fillId="17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34" fillId="0" borderId="0"/>
    <xf numFmtId="0" fontId="35" fillId="8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4" fillId="0" borderId="0"/>
    <xf numFmtId="0" fontId="35" fillId="16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8" fillId="0" borderId="0"/>
    <xf numFmtId="0" fontId="0" fillId="0" borderId="0">
      <alignment vertical="center"/>
    </xf>
    <xf numFmtId="0" fontId="50" fillId="0" borderId="0">
      <alignment vertical="center"/>
    </xf>
  </cellStyleXfs>
  <cellXfs count="110">
    <xf numFmtId="0" fontId="0" fillId="0" borderId="0" xfId="0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>
      <alignment vertical="center"/>
    </xf>
    <xf numFmtId="0" fontId="3" fillId="0" borderId="0" xfId="0" applyFont="1" applyFill="1" applyAlignment="1">
      <alignment vertical="center"/>
    </xf>
    <xf numFmtId="0" fontId="4" fillId="2" borderId="0" xfId="0" applyFont="1" applyFill="1">
      <alignment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5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10" fillId="0" borderId="0" xfId="0" applyFont="1" applyFill="1">
      <alignment vertical="center"/>
    </xf>
    <xf numFmtId="0" fontId="11" fillId="0" borderId="0" xfId="0" applyFont="1" applyFill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178" fontId="1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78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7" fillId="0" borderId="1" xfId="0" applyNumberFormat="1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left" vertical="center" wrapText="1"/>
    </xf>
    <xf numFmtId="178" fontId="15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178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20" fillId="0" borderId="3" xfId="0" applyNumberFormat="1" applyFont="1" applyFill="1" applyBorder="1" applyAlignment="1" applyProtection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21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9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178" fontId="23" fillId="0" borderId="1" xfId="0" applyNumberFormat="1" applyFont="1" applyFill="1" applyBorder="1" applyAlignment="1">
      <alignment horizontal="center" vertical="center" wrapText="1"/>
    </xf>
    <xf numFmtId="178" fontId="22" fillId="0" borderId="1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178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178" fontId="22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 applyProtection="1">
      <alignment horizontal="left" vertical="center" wrapText="1"/>
      <protection locked="0"/>
    </xf>
    <xf numFmtId="0" fontId="25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left" vertical="center" wrapText="1"/>
    </xf>
    <xf numFmtId="0" fontId="12" fillId="0" borderId="1" xfId="36" applyNumberFormat="1" applyFont="1" applyFill="1" applyBorder="1" applyAlignment="1" applyProtection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6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vertical="center" wrapText="1"/>
    </xf>
    <xf numFmtId="0" fontId="27" fillId="0" borderId="1" xfId="0" applyNumberFormat="1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176" fontId="13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left" vertical="center" wrapText="1"/>
    </xf>
    <xf numFmtId="176" fontId="14" fillId="0" borderId="1" xfId="0" applyNumberFormat="1" applyFont="1" applyFill="1" applyBorder="1" applyAlignment="1">
      <alignment horizontal="center" vertical="center"/>
    </xf>
    <xf numFmtId="176" fontId="15" fillId="0" borderId="1" xfId="0" applyNumberFormat="1" applyFont="1" applyFill="1" applyBorder="1" applyAlignment="1">
      <alignment horizontal="center" vertical="center"/>
    </xf>
    <xf numFmtId="176" fontId="13" fillId="0" borderId="1" xfId="0" applyNumberFormat="1" applyFont="1" applyFill="1" applyBorder="1" applyAlignment="1">
      <alignment horizontal="center" vertical="center" wrapText="1"/>
    </xf>
    <xf numFmtId="0" fontId="13" fillId="3" borderId="1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17" fillId="0" borderId="0" xfId="0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/>
    </xf>
    <xf numFmtId="0" fontId="22" fillId="0" borderId="1" xfId="0" applyFont="1" applyFill="1" applyBorder="1" applyAlignment="1">
      <alignment horizontal="left" vertical="center" wrapText="1"/>
    </xf>
    <xf numFmtId="0" fontId="13" fillId="3" borderId="1" xfId="0" applyFont="1" applyFill="1" applyBorder="1" applyAlignment="1">
      <alignment horizontal="left" vertical="center" wrapText="1"/>
    </xf>
    <xf numFmtId="0" fontId="3" fillId="0" borderId="0" xfId="0" applyFont="1" applyFill="1">
      <alignment vertical="center"/>
    </xf>
    <xf numFmtId="0" fontId="3" fillId="2" borderId="0" xfId="0" applyFont="1" applyFill="1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13" fillId="0" borderId="0" xfId="0" applyFont="1" applyFill="1">
      <alignment vertical="center"/>
    </xf>
    <xf numFmtId="0" fontId="29" fillId="0" borderId="0" xfId="0" applyFont="1" applyFill="1">
      <alignment vertical="center"/>
    </xf>
  </cellXfs>
  <cellStyles count="6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_2020年财政预算内" xfId="5"/>
    <cellStyle name="常规 13 2" xfId="6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常规_自治区下达塔城2007年财政扶贫资金项目下达计划表－1048万元" xfId="13"/>
    <cellStyle name="百分比" xfId="14" builtinId="5"/>
    <cellStyle name="已访问的超链接" xfId="15" builtinId="9"/>
    <cellStyle name="注释" xfId="16" builtinId="10"/>
    <cellStyle name="60% - 强调文字颜色 2" xfId="17" builtinId="36"/>
    <cellStyle name="标题 4" xfId="18" builtinId="19"/>
    <cellStyle name="警告文本" xfId="19" builtinId="11"/>
    <cellStyle name="标题" xfId="20" builtinId="15"/>
    <cellStyle name="解释性文本" xfId="21" builtinId="53"/>
    <cellStyle name="标题 1" xfId="22" builtinId="16"/>
    <cellStyle name="标题 2" xfId="23" builtinId="17"/>
    <cellStyle name="Excel Built-in Normal" xfId="24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常规 16" xfId="36"/>
    <cellStyle name="适中" xfId="37" builtinId="28"/>
    <cellStyle name="20% - 强调文字颜色 5" xfId="38" builtinId="46"/>
    <cellStyle name="强调文字颜色 1" xfId="39" builtinId="29"/>
    <cellStyle name="20% - 强调文字颜色 1" xfId="40" builtinId="30"/>
    <cellStyle name="40% - 强调文字颜色 1" xfId="41" builtinId="31"/>
    <cellStyle name="20% - 强调文字颜色 2" xfId="42" builtinId="34"/>
    <cellStyle name="40% - 强调文字颜色 2" xfId="43" builtinId="35"/>
    <cellStyle name="常规_2020年财政预算内_1" xfId="44"/>
    <cellStyle name="强调文字颜色 3" xfId="45" builtinId="37"/>
    <cellStyle name="常规_2020年财政预算内_2" xfId="46"/>
    <cellStyle name="强调文字颜色 4" xfId="47" builtinId="41"/>
    <cellStyle name="20% - 强调文字颜色 4" xfId="48" builtinId="42"/>
    <cellStyle name="40% - 强调文字颜色 4" xfId="49" builtinId="43"/>
    <cellStyle name="常规_2020年财政预算内_3" xfId="50"/>
    <cellStyle name="强调文字颜色 5" xfId="51" builtinId="45"/>
    <cellStyle name="40% - 强调文字颜色 5" xfId="52" builtinId="47"/>
    <cellStyle name="60% - 强调文字颜色 5" xfId="53" builtinId="48"/>
    <cellStyle name="常规_2020年财政预算内_4" xfId="54"/>
    <cellStyle name="强调文字颜色 6" xfId="55" builtinId="49"/>
    <cellStyle name="40% - 强调文字颜色 6" xfId="56" builtinId="51"/>
    <cellStyle name="60% - 强调文字颜色 6" xfId="57" builtinId="52"/>
    <cellStyle name="常规_sheet1" xfId="58"/>
    <cellStyle name="常规 2" xfId="59"/>
    <cellStyle name="常规_2020年财政预算内_5" xfId="60"/>
  </cellStyles>
  <tableStyles count="0" defaultTableStyle="TableStyleMedium2" defaultPivotStyle="PivotStyleLight16"/>
  <colors>
    <mruColors>
      <color rgb="00D9D9D9"/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R42"/>
  <sheetViews>
    <sheetView tabSelected="1" view="pageBreakPreview" zoomScale="40" zoomScaleNormal="40" zoomScaleSheetLayoutView="40" workbookViewId="0">
      <pane ySplit="5" topLeftCell="A6" activePane="bottomLeft" state="frozen"/>
      <selection/>
      <selection pane="bottomLeft" activeCell="N20" sqref="N20"/>
    </sheetView>
  </sheetViews>
  <sheetFormatPr defaultColWidth="9" defaultRowHeight="35.25"/>
  <cols>
    <col min="1" max="1" width="5.625" style="9" customWidth="1"/>
    <col min="2" max="2" width="9.31666666666667" style="10" customWidth="1"/>
    <col min="3" max="3" width="18.625" style="11" customWidth="1"/>
    <col min="4" max="4" width="7.26666666666667" style="12" customWidth="1"/>
    <col min="5" max="5" width="7.26666666666667" style="10" customWidth="1"/>
    <col min="6" max="6" width="13.75" style="13" customWidth="1"/>
    <col min="7" max="7" width="67.4916666666667" style="10" customWidth="1"/>
    <col min="8" max="8" width="85.625" style="11" customWidth="1"/>
    <col min="9" max="9" width="13.6333333333333" style="14" customWidth="1"/>
    <col min="10" max="10" width="13.6333333333333" style="14" hidden="1" customWidth="1"/>
    <col min="11" max="11" width="17.1916666666667" style="15" customWidth="1"/>
    <col min="12" max="12" width="11.8166666666667" style="15" customWidth="1"/>
    <col min="13" max="14" width="10" style="15" customWidth="1"/>
    <col min="15" max="17" width="7.725" style="15" customWidth="1"/>
    <col min="18" max="18" width="12.2666666666667" style="16" customWidth="1"/>
    <col min="19" max="19" width="11.5" style="16" customWidth="1"/>
    <col min="20" max="20" width="8.85833333333333" style="16" customWidth="1"/>
    <col min="21" max="21" width="10.9083333333333" style="15" customWidth="1"/>
    <col min="22" max="22" width="9.75" style="17" customWidth="1"/>
    <col min="23" max="23" width="17.2666666666667" style="18" customWidth="1"/>
    <col min="24" max="24" width="11.5916666666667" style="10" customWidth="1"/>
    <col min="25" max="25" width="11.3583333333333" style="13" customWidth="1"/>
    <col min="26" max="26" width="15.9333333333333" style="19" customWidth="1"/>
    <col min="27" max="28" width="9" style="18"/>
    <col min="29" max="29" width="9.875" style="18"/>
    <col min="30" max="241" width="9" style="18"/>
    <col min="242" max="16384" width="9" style="20"/>
  </cols>
  <sheetData>
    <row r="1" s="1" customFormat="1" ht="50" customHeight="1" spans="1:246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Q1" s="18"/>
      <c r="DR1" s="18"/>
      <c r="DS1" s="18"/>
      <c r="DT1" s="18"/>
      <c r="DU1" s="18"/>
      <c r="DV1" s="18"/>
      <c r="DW1" s="18"/>
      <c r="DX1" s="18"/>
      <c r="DY1" s="18"/>
      <c r="DZ1" s="18"/>
      <c r="EA1" s="18"/>
      <c r="EB1" s="18"/>
      <c r="EC1" s="18"/>
      <c r="ED1" s="18"/>
      <c r="EE1" s="18"/>
      <c r="EF1" s="18"/>
      <c r="EG1" s="18"/>
      <c r="EH1" s="18"/>
      <c r="EI1" s="18"/>
      <c r="EJ1" s="18"/>
      <c r="EK1" s="18"/>
      <c r="EL1" s="18"/>
      <c r="EM1" s="18"/>
      <c r="EN1" s="18"/>
      <c r="EO1" s="18"/>
      <c r="EP1" s="18"/>
      <c r="EQ1" s="18"/>
      <c r="ER1" s="18"/>
      <c r="ES1" s="18"/>
      <c r="ET1" s="18"/>
      <c r="EU1" s="18"/>
      <c r="EV1" s="18"/>
      <c r="EW1" s="18"/>
      <c r="EX1" s="18"/>
      <c r="EY1" s="18"/>
      <c r="EZ1" s="18"/>
      <c r="FA1" s="18"/>
      <c r="FB1" s="18"/>
      <c r="FC1" s="18"/>
      <c r="FD1" s="18"/>
      <c r="FE1" s="18"/>
      <c r="FF1" s="18"/>
      <c r="FG1" s="18"/>
      <c r="FH1" s="18"/>
      <c r="FI1" s="18"/>
      <c r="FJ1" s="18"/>
      <c r="FK1" s="18"/>
      <c r="FL1" s="18"/>
      <c r="FM1" s="18"/>
      <c r="FN1" s="18"/>
      <c r="FO1" s="18"/>
      <c r="FP1" s="18"/>
      <c r="FQ1" s="18"/>
      <c r="FR1" s="18"/>
      <c r="FS1" s="18"/>
      <c r="FT1" s="18"/>
      <c r="FU1" s="18"/>
      <c r="FV1" s="18"/>
      <c r="FW1" s="18"/>
      <c r="FX1" s="18"/>
      <c r="FY1" s="18"/>
      <c r="FZ1" s="18"/>
      <c r="GA1" s="18"/>
      <c r="GB1" s="18"/>
      <c r="GC1" s="18"/>
      <c r="GD1" s="18"/>
      <c r="GE1" s="18"/>
      <c r="GF1" s="18"/>
      <c r="GG1" s="18"/>
      <c r="GH1" s="18"/>
      <c r="GI1" s="18"/>
      <c r="GJ1" s="18"/>
      <c r="GK1" s="18"/>
      <c r="GL1" s="18"/>
      <c r="GM1" s="18"/>
      <c r="GN1" s="18"/>
      <c r="GO1" s="18"/>
      <c r="GP1" s="18"/>
      <c r="GQ1" s="18"/>
      <c r="GR1" s="18"/>
      <c r="GS1" s="18"/>
      <c r="GT1" s="18"/>
      <c r="GU1" s="18"/>
      <c r="GV1" s="18"/>
      <c r="GW1" s="18"/>
      <c r="GX1" s="18"/>
      <c r="GY1" s="18"/>
      <c r="GZ1" s="18"/>
      <c r="HA1" s="18"/>
      <c r="HB1" s="18"/>
      <c r="HC1" s="18"/>
      <c r="HD1" s="18"/>
      <c r="HE1" s="18"/>
      <c r="HF1" s="18"/>
      <c r="HG1" s="18"/>
      <c r="HH1" s="18"/>
      <c r="HI1" s="18"/>
      <c r="HJ1" s="18"/>
      <c r="HK1" s="18"/>
      <c r="HL1" s="18"/>
      <c r="HM1" s="18"/>
      <c r="HN1" s="18"/>
      <c r="HO1" s="18"/>
      <c r="HP1" s="18"/>
      <c r="HQ1" s="18"/>
      <c r="HR1" s="18"/>
      <c r="HS1" s="18"/>
      <c r="HT1" s="18"/>
      <c r="HU1" s="18"/>
      <c r="HV1" s="18"/>
      <c r="HW1" s="18"/>
      <c r="HX1" s="18"/>
      <c r="HY1" s="18"/>
      <c r="HZ1" s="18"/>
      <c r="IA1" s="18"/>
      <c r="IB1" s="18"/>
      <c r="IC1" s="18"/>
      <c r="ID1" s="18"/>
      <c r="IE1" s="18"/>
      <c r="IF1" s="18"/>
      <c r="IG1" s="18"/>
      <c r="IH1" s="106"/>
      <c r="II1" s="106"/>
      <c r="IJ1" s="20"/>
      <c r="IK1" s="20"/>
      <c r="IL1" s="20"/>
    </row>
    <row r="2" s="2" customFormat="1" ht="30" customHeight="1" spans="1:252">
      <c r="A2" s="22" t="s">
        <v>1</v>
      </c>
      <c r="B2" s="22" t="s">
        <v>2</v>
      </c>
      <c r="C2" s="22" t="s">
        <v>3</v>
      </c>
      <c r="D2" s="22" t="s">
        <v>4</v>
      </c>
      <c r="E2" s="22" t="s">
        <v>5</v>
      </c>
      <c r="F2" s="22" t="s">
        <v>6</v>
      </c>
      <c r="G2" s="22" t="s">
        <v>7</v>
      </c>
      <c r="H2" s="22" t="s">
        <v>8</v>
      </c>
      <c r="I2" s="74" t="s">
        <v>9</v>
      </c>
      <c r="J2" s="74" t="s">
        <v>10</v>
      </c>
      <c r="K2" s="75" t="s">
        <v>11</v>
      </c>
      <c r="L2" s="22"/>
      <c r="M2" s="22"/>
      <c r="N2" s="22"/>
      <c r="O2" s="22"/>
      <c r="P2" s="22"/>
      <c r="Q2" s="22"/>
      <c r="R2" s="22"/>
      <c r="S2" s="22"/>
      <c r="T2" s="22"/>
      <c r="U2" s="22"/>
      <c r="V2" s="22" t="s">
        <v>12</v>
      </c>
      <c r="W2" s="22" t="s">
        <v>13</v>
      </c>
      <c r="X2" s="22" t="s">
        <v>14</v>
      </c>
      <c r="Y2" s="22" t="s">
        <v>15</v>
      </c>
      <c r="Z2" s="22" t="s">
        <v>16</v>
      </c>
      <c r="IH2" s="107"/>
      <c r="II2" s="107"/>
      <c r="IJ2" s="107"/>
      <c r="IK2" s="107"/>
      <c r="IL2" s="107"/>
      <c r="IM2" s="107"/>
      <c r="IN2" s="107"/>
      <c r="IO2" s="107"/>
      <c r="IP2" s="107"/>
      <c r="IQ2" s="107"/>
      <c r="IR2" s="109"/>
    </row>
    <row r="3" s="2" customFormat="1" ht="30" customHeight="1" spans="1:252">
      <c r="A3" s="22"/>
      <c r="B3" s="22"/>
      <c r="C3" s="22"/>
      <c r="D3" s="22"/>
      <c r="E3" s="22"/>
      <c r="F3" s="22"/>
      <c r="G3" s="22"/>
      <c r="H3" s="22"/>
      <c r="I3" s="74"/>
      <c r="J3" s="74"/>
      <c r="K3" s="76" t="s">
        <v>17</v>
      </c>
      <c r="L3" s="76"/>
      <c r="M3" s="76"/>
      <c r="N3" s="76"/>
      <c r="O3" s="76"/>
      <c r="P3" s="76"/>
      <c r="Q3" s="75"/>
      <c r="R3" s="80" t="s">
        <v>18</v>
      </c>
      <c r="S3" s="80" t="s">
        <v>19</v>
      </c>
      <c r="T3" s="80" t="s">
        <v>20</v>
      </c>
      <c r="U3" s="80" t="s">
        <v>21</v>
      </c>
      <c r="V3" s="22"/>
      <c r="W3" s="22"/>
      <c r="X3" s="22"/>
      <c r="Y3" s="22"/>
      <c r="Z3" s="22"/>
      <c r="IH3" s="107"/>
      <c r="II3" s="107"/>
      <c r="IJ3" s="107"/>
      <c r="IK3" s="107"/>
      <c r="IL3" s="107"/>
      <c r="IM3" s="107"/>
      <c r="IN3" s="107"/>
      <c r="IO3" s="107"/>
      <c r="IP3" s="107"/>
      <c r="IQ3" s="107"/>
      <c r="IR3" s="109"/>
    </row>
    <row r="4" s="2" customFormat="1" ht="100" customHeight="1" spans="1:252">
      <c r="A4" s="22"/>
      <c r="B4" s="22"/>
      <c r="C4" s="22"/>
      <c r="D4" s="22"/>
      <c r="E4" s="22"/>
      <c r="F4" s="22"/>
      <c r="G4" s="22"/>
      <c r="H4" s="22"/>
      <c r="I4" s="74"/>
      <c r="J4" s="74"/>
      <c r="K4" s="75" t="s">
        <v>22</v>
      </c>
      <c r="L4" s="22" t="s">
        <v>23</v>
      </c>
      <c r="M4" s="22" t="s">
        <v>24</v>
      </c>
      <c r="N4" s="22" t="s">
        <v>25</v>
      </c>
      <c r="O4" s="22" t="s">
        <v>26</v>
      </c>
      <c r="P4" s="22" t="s">
        <v>27</v>
      </c>
      <c r="Q4" s="22" t="s">
        <v>28</v>
      </c>
      <c r="R4" s="81"/>
      <c r="S4" s="81"/>
      <c r="T4" s="81"/>
      <c r="U4" s="81"/>
      <c r="V4" s="22"/>
      <c r="W4" s="22"/>
      <c r="X4" s="22"/>
      <c r="Y4" s="22"/>
      <c r="Z4" s="22"/>
      <c r="IH4" s="107"/>
      <c r="II4" s="107"/>
      <c r="IJ4" s="107"/>
      <c r="IK4" s="107"/>
      <c r="IL4" s="107"/>
      <c r="IM4" s="107"/>
      <c r="IN4" s="107"/>
      <c r="IO4" s="107"/>
      <c r="IP4" s="107"/>
      <c r="IQ4" s="107"/>
      <c r="IR4" s="109"/>
    </row>
    <row r="5" s="2" customFormat="1" ht="30" customHeight="1" spans="1:251">
      <c r="A5" s="23"/>
      <c r="B5" s="24"/>
      <c r="C5" s="25" t="s">
        <v>29</v>
      </c>
      <c r="D5" s="26"/>
      <c r="E5" s="24"/>
      <c r="F5" s="24"/>
      <c r="G5" s="24"/>
      <c r="H5" s="24"/>
      <c r="I5" s="77">
        <f>I6+I26+I31+I40</f>
        <v>108878.74</v>
      </c>
      <c r="J5" s="77">
        <f t="shared" ref="J5:U5" si="0">J6+J26+J31+J40</f>
        <v>42377.3</v>
      </c>
      <c r="K5" s="77">
        <f t="shared" si="0"/>
        <v>63370.33</v>
      </c>
      <c r="L5" s="77">
        <f t="shared" si="0"/>
        <v>59008.33</v>
      </c>
      <c r="M5" s="77">
        <f t="shared" si="0"/>
        <v>2783</v>
      </c>
      <c r="N5" s="77">
        <f t="shared" si="0"/>
        <v>1579</v>
      </c>
      <c r="O5" s="77">
        <f t="shared" si="0"/>
        <v>0</v>
      </c>
      <c r="P5" s="77">
        <f t="shared" si="0"/>
        <v>0</v>
      </c>
      <c r="Q5" s="77">
        <f t="shared" si="0"/>
        <v>0</v>
      </c>
      <c r="R5" s="77">
        <f t="shared" si="0"/>
        <v>2500</v>
      </c>
      <c r="S5" s="77">
        <f t="shared" si="0"/>
        <v>35000</v>
      </c>
      <c r="T5" s="77">
        <f t="shared" si="0"/>
        <v>262.5</v>
      </c>
      <c r="U5" s="77">
        <f t="shared" si="0"/>
        <v>7745.91</v>
      </c>
      <c r="V5" s="77"/>
      <c r="W5" s="77"/>
      <c r="X5" s="77"/>
      <c r="Y5" s="94"/>
      <c r="Z5" s="94"/>
      <c r="IH5" s="107"/>
      <c r="II5" s="107"/>
      <c r="IJ5" s="107"/>
      <c r="IK5" s="107"/>
      <c r="IL5" s="107"/>
      <c r="IM5" s="107"/>
      <c r="IN5" s="107"/>
      <c r="IO5" s="107"/>
      <c r="IP5" s="107"/>
      <c r="IQ5" s="107"/>
    </row>
    <row r="6" s="3" customFormat="1" ht="30" customHeight="1" spans="1:252">
      <c r="A6" s="23" t="s">
        <v>30</v>
      </c>
      <c r="B6" s="25"/>
      <c r="C6" s="25" t="s">
        <v>31</v>
      </c>
      <c r="D6" s="26"/>
      <c r="E6" s="25"/>
      <c r="F6" s="25"/>
      <c r="G6" s="24"/>
      <c r="H6" s="24"/>
      <c r="I6" s="77">
        <f>SUM(I7:I25)</f>
        <v>67578.76</v>
      </c>
      <c r="J6" s="77">
        <f t="shared" ref="J6:U6" si="1">SUM(J7:J25)</f>
        <v>30149.26</v>
      </c>
      <c r="K6" s="77">
        <f t="shared" si="1"/>
        <v>48416.26</v>
      </c>
      <c r="L6" s="77">
        <f t="shared" si="1"/>
        <v>44054.26</v>
      </c>
      <c r="M6" s="77">
        <f t="shared" si="1"/>
        <v>2783</v>
      </c>
      <c r="N6" s="77">
        <f t="shared" si="1"/>
        <v>1579</v>
      </c>
      <c r="O6" s="77">
        <f t="shared" si="1"/>
        <v>0</v>
      </c>
      <c r="P6" s="77">
        <f t="shared" si="1"/>
        <v>0</v>
      </c>
      <c r="Q6" s="77">
        <f t="shared" si="1"/>
        <v>0</v>
      </c>
      <c r="R6" s="77">
        <f t="shared" si="1"/>
        <v>0</v>
      </c>
      <c r="S6" s="77">
        <f t="shared" si="1"/>
        <v>18000</v>
      </c>
      <c r="T6" s="77">
        <f t="shared" si="1"/>
        <v>262.5</v>
      </c>
      <c r="U6" s="77">
        <f t="shared" si="1"/>
        <v>900</v>
      </c>
      <c r="V6" s="77"/>
      <c r="W6" s="77"/>
      <c r="X6" s="77"/>
      <c r="Y6" s="94"/>
      <c r="Z6" s="94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95"/>
      <c r="AX6" s="95"/>
      <c r="AY6" s="95"/>
      <c r="AZ6" s="95"/>
      <c r="BA6" s="95"/>
      <c r="BB6" s="95"/>
      <c r="BC6" s="95"/>
      <c r="BD6" s="95"/>
      <c r="BE6" s="95"/>
      <c r="BF6" s="95"/>
      <c r="BG6" s="95"/>
      <c r="BH6" s="95"/>
      <c r="BI6" s="95"/>
      <c r="BJ6" s="95"/>
      <c r="BK6" s="95"/>
      <c r="BL6" s="95"/>
      <c r="BM6" s="95"/>
      <c r="BN6" s="95"/>
      <c r="BO6" s="95"/>
      <c r="BP6" s="95"/>
      <c r="BQ6" s="95"/>
      <c r="BR6" s="95"/>
      <c r="BS6" s="95"/>
      <c r="BT6" s="95"/>
      <c r="BU6" s="95"/>
      <c r="BV6" s="95"/>
      <c r="BW6" s="95"/>
      <c r="BX6" s="95"/>
      <c r="BY6" s="95"/>
      <c r="BZ6" s="95"/>
      <c r="CA6" s="95"/>
      <c r="CB6" s="95"/>
      <c r="CC6" s="95"/>
      <c r="CD6" s="95"/>
      <c r="CE6" s="95"/>
      <c r="CF6" s="95"/>
      <c r="CG6" s="95"/>
      <c r="CH6" s="95"/>
      <c r="CI6" s="95"/>
      <c r="CJ6" s="95"/>
      <c r="CK6" s="95"/>
      <c r="CL6" s="95"/>
      <c r="CM6" s="95"/>
      <c r="CN6" s="95"/>
      <c r="CO6" s="95"/>
      <c r="CP6" s="95"/>
      <c r="CQ6" s="95"/>
      <c r="CR6" s="95"/>
      <c r="CS6" s="95"/>
      <c r="CT6" s="95"/>
      <c r="CU6" s="95"/>
      <c r="CV6" s="95"/>
      <c r="CW6" s="95"/>
      <c r="CX6" s="95"/>
      <c r="CY6" s="95"/>
      <c r="CZ6" s="95"/>
      <c r="DA6" s="95"/>
      <c r="DB6" s="95"/>
      <c r="DC6" s="95"/>
      <c r="DD6" s="95"/>
      <c r="DE6" s="95"/>
      <c r="DF6" s="95"/>
      <c r="DG6" s="95"/>
      <c r="DH6" s="95"/>
      <c r="DI6" s="95"/>
      <c r="DJ6" s="95"/>
      <c r="DK6" s="95"/>
      <c r="DL6" s="95"/>
      <c r="DM6" s="95"/>
      <c r="DN6" s="95"/>
      <c r="DO6" s="95"/>
      <c r="DP6" s="95"/>
      <c r="DQ6" s="95"/>
      <c r="DR6" s="95"/>
      <c r="DS6" s="95"/>
      <c r="DT6" s="95"/>
      <c r="DU6" s="95"/>
      <c r="DV6" s="95"/>
      <c r="DW6" s="95"/>
      <c r="DX6" s="95"/>
      <c r="DY6" s="95"/>
      <c r="DZ6" s="95"/>
      <c r="EA6" s="95"/>
      <c r="EB6" s="95"/>
      <c r="EC6" s="95"/>
      <c r="ED6" s="95"/>
      <c r="EE6" s="95"/>
      <c r="EF6" s="95"/>
      <c r="EG6" s="95"/>
      <c r="EH6" s="95"/>
      <c r="EI6" s="95"/>
      <c r="EJ6" s="95"/>
      <c r="EK6" s="95"/>
      <c r="EL6" s="95"/>
      <c r="EM6" s="95"/>
      <c r="EN6" s="95"/>
      <c r="EO6" s="95"/>
      <c r="EP6" s="95"/>
      <c r="EQ6" s="95"/>
      <c r="ER6" s="95"/>
      <c r="ES6" s="95"/>
      <c r="ET6" s="95"/>
      <c r="EU6" s="95"/>
      <c r="EV6" s="95"/>
      <c r="EW6" s="95"/>
      <c r="EX6" s="95"/>
      <c r="EY6" s="95"/>
      <c r="EZ6" s="95"/>
      <c r="FA6" s="95"/>
      <c r="FB6" s="95"/>
      <c r="FC6" s="95"/>
      <c r="FD6" s="95"/>
      <c r="FE6" s="95"/>
      <c r="FF6" s="95"/>
      <c r="FG6" s="95"/>
      <c r="FH6" s="95"/>
      <c r="FI6" s="95"/>
      <c r="FJ6" s="95"/>
      <c r="FK6" s="95"/>
      <c r="FL6" s="95"/>
      <c r="FM6" s="95"/>
      <c r="FN6" s="95"/>
      <c r="FO6" s="95"/>
      <c r="FP6" s="95"/>
      <c r="FQ6" s="95"/>
      <c r="FR6" s="95"/>
      <c r="FS6" s="95"/>
      <c r="FT6" s="95"/>
      <c r="FU6" s="95"/>
      <c r="FV6" s="95"/>
      <c r="FW6" s="95"/>
      <c r="FX6" s="95"/>
      <c r="FY6" s="95"/>
      <c r="FZ6" s="95"/>
      <c r="GA6" s="95"/>
      <c r="GB6" s="95"/>
      <c r="GC6" s="95"/>
      <c r="GD6" s="95"/>
      <c r="GE6" s="95"/>
      <c r="GF6" s="95"/>
      <c r="GG6" s="95"/>
      <c r="GH6" s="95"/>
      <c r="GI6" s="95"/>
      <c r="GJ6" s="95"/>
      <c r="GK6" s="95"/>
      <c r="GL6" s="95"/>
      <c r="GM6" s="95"/>
      <c r="GN6" s="95"/>
      <c r="GO6" s="95"/>
      <c r="GP6" s="95"/>
      <c r="GQ6" s="95"/>
      <c r="GR6" s="95"/>
      <c r="GS6" s="95"/>
      <c r="GT6" s="95"/>
      <c r="GU6" s="95"/>
      <c r="GV6" s="95"/>
      <c r="GW6" s="95"/>
      <c r="GX6" s="95"/>
      <c r="GY6" s="95"/>
      <c r="GZ6" s="95"/>
      <c r="HA6" s="95"/>
      <c r="HB6" s="95"/>
      <c r="HC6" s="95"/>
      <c r="HD6" s="95"/>
      <c r="HE6" s="95"/>
      <c r="HF6" s="95"/>
      <c r="HG6" s="95"/>
      <c r="HH6" s="95"/>
      <c r="HI6" s="95"/>
      <c r="HJ6" s="95"/>
      <c r="HK6" s="95"/>
      <c r="HL6" s="95"/>
      <c r="HM6" s="95"/>
      <c r="HN6" s="95"/>
      <c r="HO6" s="95"/>
      <c r="HP6" s="95"/>
      <c r="HQ6" s="95"/>
      <c r="HR6" s="95"/>
      <c r="HS6" s="95"/>
      <c r="HT6" s="95"/>
      <c r="HU6" s="95"/>
      <c r="HV6" s="95"/>
      <c r="HW6" s="95"/>
      <c r="HX6" s="95"/>
      <c r="HY6" s="95"/>
      <c r="HZ6" s="95"/>
      <c r="IA6" s="95"/>
      <c r="IB6" s="95"/>
      <c r="IC6" s="95"/>
      <c r="ID6" s="95"/>
      <c r="IE6" s="95"/>
      <c r="IF6" s="95"/>
      <c r="IG6" s="95"/>
      <c r="IH6" s="108"/>
      <c r="II6" s="108"/>
      <c r="IJ6" s="108"/>
      <c r="IK6" s="108"/>
      <c r="IL6" s="108"/>
      <c r="IM6" s="108"/>
      <c r="IN6" s="108"/>
      <c r="IO6" s="108"/>
      <c r="IP6" s="108"/>
      <c r="IQ6" s="108"/>
      <c r="IR6" s="108"/>
    </row>
    <row r="7" s="4" customFormat="1" ht="219" customHeight="1" spans="1:252">
      <c r="A7" s="27">
        <v>1</v>
      </c>
      <c r="B7" s="28" t="s">
        <v>32</v>
      </c>
      <c r="C7" s="29" t="s">
        <v>33</v>
      </c>
      <c r="D7" s="28" t="s">
        <v>31</v>
      </c>
      <c r="E7" s="30" t="s">
        <v>34</v>
      </c>
      <c r="F7" s="29" t="s">
        <v>35</v>
      </c>
      <c r="G7" s="31" t="s">
        <v>36</v>
      </c>
      <c r="H7" s="31" t="s">
        <v>37</v>
      </c>
      <c r="I7" s="78">
        <f t="shared" ref="I7:I15" si="2">K7+R7+S7+T7+U7</f>
        <v>1700</v>
      </c>
      <c r="J7" s="78">
        <v>4000</v>
      </c>
      <c r="K7" s="78">
        <f>L7+M7+N7+O7+P7+Q7</f>
        <v>1700</v>
      </c>
      <c r="L7" s="79">
        <v>1700</v>
      </c>
      <c r="M7" s="30"/>
      <c r="N7" s="30"/>
      <c r="O7" s="30"/>
      <c r="P7" s="30"/>
      <c r="Q7" s="30"/>
      <c r="R7" s="82"/>
      <c r="S7" s="82"/>
      <c r="T7" s="82"/>
      <c r="U7" s="27"/>
      <c r="V7" s="83">
        <v>4000</v>
      </c>
      <c r="W7" s="29" t="s">
        <v>38</v>
      </c>
      <c r="X7" s="29" t="s">
        <v>39</v>
      </c>
      <c r="Y7" s="29" t="s">
        <v>40</v>
      </c>
      <c r="Z7" s="29" t="s">
        <v>41</v>
      </c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104"/>
      <c r="IB7" s="104"/>
      <c r="IC7" s="104"/>
      <c r="ID7" s="104"/>
      <c r="IE7" s="104"/>
      <c r="IF7" s="104"/>
      <c r="IG7" s="104"/>
      <c r="IH7" s="104"/>
      <c r="II7" s="104"/>
      <c r="IJ7" s="104"/>
      <c r="IK7" s="104"/>
      <c r="IL7" s="104"/>
      <c r="IM7" s="104"/>
      <c r="IN7" s="104"/>
      <c r="IO7" s="104"/>
      <c r="IP7" s="104"/>
      <c r="IQ7" s="104"/>
      <c r="IR7" s="104"/>
    </row>
    <row r="8" s="5" customFormat="1" ht="262" customHeight="1" spans="1:252">
      <c r="A8" s="27">
        <v>2</v>
      </c>
      <c r="B8" s="28" t="s">
        <v>42</v>
      </c>
      <c r="C8" s="32" t="s">
        <v>43</v>
      </c>
      <c r="D8" s="28" t="s">
        <v>31</v>
      </c>
      <c r="E8" s="29" t="s">
        <v>34</v>
      </c>
      <c r="F8" s="29" t="s">
        <v>35</v>
      </c>
      <c r="G8" s="31" t="s">
        <v>44</v>
      </c>
      <c r="H8" s="33" t="s">
        <v>45</v>
      </c>
      <c r="I8" s="78">
        <f t="shared" si="2"/>
        <v>3500</v>
      </c>
      <c r="J8" s="78">
        <v>3500</v>
      </c>
      <c r="K8" s="78">
        <f>L8+M8+N8+O8+P8+Q8</f>
        <v>3500</v>
      </c>
      <c r="L8" s="29">
        <v>3500</v>
      </c>
      <c r="M8" s="30"/>
      <c r="N8" s="30"/>
      <c r="O8" s="30"/>
      <c r="P8" s="30"/>
      <c r="Q8" s="30"/>
      <c r="R8" s="34"/>
      <c r="S8" s="34"/>
      <c r="T8" s="34"/>
      <c r="U8" s="29"/>
      <c r="V8" s="83">
        <v>3500</v>
      </c>
      <c r="W8" s="29" t="s">
        <v>46</v>
      </c>
      <c r="X8" s="28" t="s">
        <v>47</v>
      </c>
      <c r="Y8" s="29" t="s">
        <v>48</v>
      </c>
      <c r="Z8" s="29" t="s">
        <v>49</v>
      </c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104"/>
      <c r="II8" s="104"/>
      <c r="IJ8" s="104"/>
      <c r="IK8" s="104"/>
      <c r="IL8" s="104"/>
      <c r="IM8" s="104"/>
      <c r="IN8" s="104"/>
      <c r="IO8" s="104"/>
      <c r="IP8" s="104"/>
      <c r="IQ8" s="104"/>
      <c r="IR8" s="104"/>
    </row>
    <row r="9" s="5" customFormat="1" ht="178" customHeight="1" spans="1:252">
      <c r="A9" s="27">
        <v>3</v>
      </c>
      <c r="B9" s="28" t="s">
        <v>50</v>
      </c>
      <c r="C9" s="32" t="s">
        <v>51</v>
      </c>
      <c r="D9" s="28" t="s">
        <v>31</v>
      </c>
      <c r="E9" s="29" t="s">
        <v>34</v>
      </c>
      <c r="F9" s="28" t="s">
        <v>35</v>
      </c>
      <c r="G9" s="31" t="s">
        <v>52</v>
      </c>
      <c r="H9" s="32" t="s">
        <v>53</v>
      </c>
      <c r="I9" s="78">
        <f t="shared" si="2"/>
        <v>17500</v>
      </c>
      <c r="J9" s="78"/>
      <c r="K9" s="78">
        <f>L9+M9+N9+O9+P9+Q9</f>
        <v>17500</v>
      </c>
      <c r="L9" s="29">
        <v>17500</v>
      </c>
      <c r="M9" s="30"/>
      <c r="N9" s="30"/>
      <c r="O9" s="30"/>
      <c r="P9" s="30"/>
      <c r="Q9" s="30"/>
      <c r="R9" s="34"/>
      <c r="S9" s="34"/>
      <c r="T9" s="34"/>
      <c r="U9" s="29"/>
      <c r="V9" s="83">
        <v>35000</v>
      </c>
      <c r="W9" s="29" t="s">
        <v>54</v>
      </c>
      <c r="X9" s="28" t="s">
        <v>47</v>
      </c>
      <c r="Y9" s="29" t="s">
        <v>48</v>
      </c>
      <c r="Z9" s="29" t="s">
        <v>49</v>
      </c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104"/>
      <c r="II9" s="104"/>
      <c r="IJ9" s="104"/>
      <c r="IK9" s="104"/>
      <c r="IL9" s="104"/>
      <c r="IM9" s="104"/>
      <c r="IN9" s="104"/>
      <c r="IO9" s="104"/>
      <c r="IP9" s="104"/>
      <c r="IQ9" s="104"/>
      <c r="IR9" s="104"/>
    </row>
    <row r="10" s="3" customFormat="1" ht="204" customHeight="1" spans="1:252">
      <c r="A10" s="27">
        <v>4</v>
      </c>
      <c r="B10" s="28" t="s">
        <v>55</v>
      </c>
      <c r="C10" s="31" t="s">
        <v>56</v>
      </c>
      <c r="D10" s="31" t="s">
        <v>31</v>
      </c>
      <c r="E10" s="31" t="s">
        <v>34</v>
      </c>
      <c r="F10" s="29" t="s">
        <v>35</v>
      </c>
      <c r="G10" s="31" t="s">
        <v>57</v>
      </c>
      <c r="H10" s="31" t="s">
        <v>58</v>
      </c>
      <c r="I10" s="78">
        <f t="shared" si="2"/>
        <v>9300</v>
      </c>
      <c r="J10" s="78">
        <v>4300</v>
      </c>
      <c r="K10" s="29">
        <f>L10</f>
        <v>1300</v>
      </c>
      <c r="L10" s="29">
        <v>1300</v>
      </c>
      <c r="M10" s="29"/>
      <c r="N10" s="31"/>
      <c r="O10" s="31"/>
      <c r="P10" s="31"/>
      <c r="Q10" s="31"/>
      <c r="R10" s="31"/>
      <c r="S10" s="31">
        <v>8000</v>
      </c>
      <c r="T10" s="31"/>
      <c r="U10" s="29"/>
      <c r="V10" s="31">
        <v>20057</v>
      </c>
      <c r="W10" s="31" t="s">
        <v>59</v>
      </c>
      <c r="X10" s="31" t="s">
        <v>60</v>
      </c>
      <c r="Y10" s="31" t="s">
        <v>61</v>
      </c>
      <c r="Z10" s="31" t="s">
        <v>62</v>
      </c>
      <c r="IH10" s="104"/>
      <c r="II10" s="104"/>
      <c r="IJ10" s="104"/>
      <c r="IK10" s="104"/>
      <c r="IL10" s="104"/>
      <c r="IM10" s="104"/>
      <c r="IN10" s="104"/>
      <c r="IO10" s="104"/>
      <c r="IP10" s="104"/>
      <c r="IQ10" s="104"/>
      <c r="IR10" s="104"/>
    </row>
    <row r="11" s="3" customFormat="1" ht="101.25" spans="1:252">
      <c r="A11" s="27">
        <v>5</v>
      </c>
      <c r="B11" s="28" t="s">
        <v>63</v>
      </c>
      <c r="C11" s="29" t="s">
        <v>64</v>
      </c>
      <c r="D11" s="28" t="s">
        <v>31</v>
      </c>
      <c r="E11" s="29" t="s">
        <v>34</v>
      </c>
      <c r="F11" s="28" t="s">
        <v>65</v>
      </c>
      <c r="G11" s="31" t="s">
        <v>66</v>
      </c>
      <c r="H11" s="34" t="s">
        <v>67</v>
      </c>
      <c r="I11" s="78">
        <f t="shared" si="2"/>
        <v>1390</v>
      </c>
      <c r="J11" s="78">
        <v>1390</v>
      </c>
      <c r="K11" s="78">
        <f>L11+M11+N11+O11+P11+Q11</f>
        <v>1390</v>
      </c>
      <c r="L11" s="78">
        <v>1390</v>
      </c>
      <c r="M11" s="34"/>
      <c r="N11" s="34"/>
      <c r="O11" s="34"/>
      <c r="P11" s="34"/>
      <c r="Q11" s="34"/>
      <c r="R11" s="82"/>
      <c r="S11" s="82"/>
      <c r="T11" s="82"/>
      <c r="U11" s="27"/>
      <c r="V11" s="83">
        <v>78711</v>
      </c>
      <c r="W11" s="28" t="s">
        <v>68</v>
      </c>
      <c r="X11" s="84" t="s">
        <v>60</v>
      </c>
      <c r="Y11" s="29" t="s">
        <v>61</v>
      </c>
      <c r="Z11" s="31" t="s">
        <v>69</v>
      </c>
      <c r="IH11" s="104"/>
      <c r="II11" s="104"/>
      <c r="IJ11" s="104"/>
      <c r="IK11" s="104"/>
      <c r="IL11" s="104"/>
      <c r="IM11" s="104"/>
      <c r="IN11" s="104"/>
      <c r="IO11" s="104"/>
      <c r="IP11" s="104"/>
      <c r="IQ11" s="104"/>
      <c r="IR11" s="104"/>
    </row>
    <row r="12" s="3" customFormat="1" ht="206" customHeight="1" spans="1:252">
      <c r="A12" s="27">
        <v>6</v>
      </c>
      <c r="B12" s="28" t="s">
        <v>70</v>
      </c>
      <c r="C12" s="29" t="s">
        <v>71</v>
      </c>
      <c r="D12" s="28" t="s">
        <v>31</v>
      </c>
      <c r="E12" s="29" t="s">
        <v>34</v>
      </c>
      <c r="F12" s="28" t="s">
        <v>72</v>
      </c>
      <c r="G12" s="35" t="s">
        <v>73</v>
      </c>
      <c r="H12" s="31" t="s">
        <v>74</v>
      </c>
      <c r="I12" s="78">
        <f t="shared" si="2"/>
        <v>85.26</v>
      </c>
      <c r="J12" s="78">
        <v>85.26</v>
      </c>
      <c r="K12" s="78">
        <f>L12+M12+N12+O12+P12+Q12</f>
        <v>85.26</v>
      </c>
      <c r="L12" s="78">
        <v>85.26</v>
      </c>
      <c r="M12" s="34"/>
      <c r="N12" s="34"/>
      <c r="O12" s="34"/>
      <c r="P12" s="34"/>
      <c r="Q12" s="34"/>
      <c r="R12" s="27"/>
      <c r="S12" s="27"/>
      <c r="T12" s="27"/>
      <c r="U12" s="27"/>
      <c r="V12" s="83">
        <v>8711</v>
      </c>
      <c r="W12" s="28" t="s">
        <v>75</v>
      </c>
      <c r="X12" s="28" t="s">
        <v>60</v>
      </c>
      <c r="Y12" s="29" t="s">
        <v>61</v>
      </c>
      <c r="Z12" s="29" t="s">
        <v>69</v>
      </c>
      <c r="IH12" s="104"/>
      <c r="II12" s="104"/>
      <c r="IJ12" s="104"/>
      <c r="IK12" s="104"/>
      <c r="IL12" s="104"/>
      <c r="IM12" s="104"/>
      <c r="IN12" s="104"/>
      <c r="IO12" s="104"/>
      <c r="IP12" s="104"/>
      <c r="IQ12" s="104"/>
      <c r="IR12" s="104"/>
    </row>
    <row r="13" s="3" customFormat="1" ht="148" customHeight="1" spans="1:252">
      <c r="A13" s="27">
        <v>7</v>
      </c>
      <c r="B13" s="28" t="s">
        <v>76</v>
      </c>
      <c r="C13" s="29" t="s">
        <v>77</v>
      </c>
      <c r="D13" s="28" t="s">
        <v>31</v>
      </c>
      <c r="E13" s="29" t="s">
        <v>34</v>
      </c>
      <c r="F13" s="29" t="s">
        <v>78</v>
      </c>
      <c r="G13" s="31" t="s">
        <v>79</v>
      </c>
      <c r="H13" s="31" t="s">
        <v>80</v>
      </c>
      <c r="I13" s="78">
        <f t="shared" si="2"/>
        <v>1500</v>
      </c>
      <c r="J13" s="78">
        <v>1500</v>
      </c>
      <c r="K13" s="78">
        <f>L13+M13+N13+O13+P13+Q13</f>
        <v>1237.5</v>
      </c>
      <c r="L13" s="78">
        <v>1237.5</v>
      </c>
      <c r="M13" s="34"/>
      <c r="N13" s="34"/>
      <c r="O13" s="34"/>
      <c r="P13" s="34"/>
      <c r="Q13" s="34"/>
      <c r="R13" s="82"/>
      <c r="S13" s="82"/>
      <c r="T13" s="82">
        <v>262.5</v>
      </c>
      <c r="U13" s="27"/>
      <c r="V13" s="83">
        <v>3200</v>
      </c>
      <c r="W13" s="29" t="s">
        <v>81</v>
      </c>
      <c r="X13" s="28" t="s">
        <v>60</v>
      </c>
      <c r="Y13" s="29" t="s">
        <v>82</v>
      </c>
      <c r="Z13" s="29" t="s">
        <v>83</v>
      </c>
      <c r="IA13" s="104"/>
      <c r="IB13" s="104"/>
      <c r="IH13" s="104"/>
      <c r="II13" s="104"/>
      <c r="IJ13" s="104"/>
      <c r="IK13" s="104"/>
      <c r="IL13" s="104"/>
      <c r="IM13" s="104"/>
      <c r="IN13" s="104"/>
      <c r="IO13" s="104"/>
      <c r="IP13" s="104"/>
      <c r="IQ13" s="104"/>
      <c r="IR13" s="104"/>
    </row>
    <row r="14" s="6" customFormat="1" ht="185" customHeight="1" spans="1:252">
      <c r="A14" s="27">
        <v>8</v>
      </c>
      <c r="B14" s="28" t="s">
        <v>84</v>
      </c>
      <c r="C14" s="29" t="s">
        <v>85</v>
      </c>
      <c r="D14" s="28" t="s">
        <v>31</v>
      </c>
      <c r="E14" s="30" t="s">
        <v>86</v>
      </c>
      <c r="F14" s="29" t="s">
        <v>35</v>
      </c>
      <c r="G14" s="31" t="s">
        <v>36</v>
      </c>
      <c r="H14" s="31" t="s">
        <v>87</v>
      </c>
      <c r="I14" s="78">
        <f t="shared" si="2"/>
        <v>930</v>
      </c>
      <c r="J14" s="78">
        <v>930</v>
      </c>
      <c r="K14" s="78">
        <f>L14+M14+N14+O14+P14+Q14</f>
        <v>930</v>
      </c>
      <c r="L14" s="78">
        <v>930</v>
      </c>
      <c r="M14" s="34"/>
      <c r="N14" s="34"/>
      <c r="O14" s="34"/>
      <c r="P14" s="34"/>
      <c r="Q14" s="34"/>
      <c r="R14" s="82"/>
      <c r="S14" s="82"/>
      <c r="T14" s="82"/>
      <c r="U14" s="27"/>
      <c r="V14" s="83">
        <v>1593</v>
      </c>
      <c r="W14" s="29" t="s">
        <v>88</v>
      </c>
      <c r="X14" s="29" t="s">
        <v>39</v>
      </c>
      <c r="Y14" s="29" t="s">
        <v>89</v>
      </c>
      <c r="Z14" s="29" t="s">
        <v>90</v>
      </c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96"/>
      <c r="AU14" s="96"/>
      <c r="AV14" s="96"/>
      <c r="AW14" s="96"/>
      <c r="AX14" s="96"/>
      <c r="AY14" s="96"/>
      <c r="AZ14" s="96"/>
      <c r="BA14" s="96"/>
      <c r="BB14" s="96"/>
      <c r="BC14" s="96"/>
      <c r="BD14" s="96"/>
      <c r="BE14" s="96"/>
      <c r="BF14" s="96"/>
      <c r="BG14" s="96"/>
      <c r="BH14" s="96"/>
      <c r="BI14" s="96"/>
      <c r="BJ14" s="96"/>
      <c r="BK14" s="96"/>
      <c r="BL14" s="96"/>
      <c r="BM14" s="96"/>
      <c r="BN14" s="96"/>
      <c r="BO14" s="96"/>
      <c r="BP14" s="96"/>
      <c r="BQ14" s="96"/>
      <c r="BR14" s="96"/>
      <c r="BS14" s="96"/>
      <c r="BT14" s="96"/>
      <c r="BU14" s="96"/>
      <c r="BV14" s="96"/>
      <c r="BW14" s="96"/>
      <c r="BX14" s="96"/>
      <c r="BY14" s="96"/>
      <c r="BZ14" s="96"/>
      <c r="CA14" s="96"/>
      <c r="CB14" s="96"/>
      <c r="CC14" s="96"/>
      <c r="CD14" s="96"/>
      <c r="CE14" s="96"/>
      <c r="CF14" s="96"/>
      <c r="CG14" s="96"/>
      <c r="CH14" s="96"/>
      <c r="CI14" s="96"/>
      <c r="CJ14" s="96"/>
      <c r="CK14" s="96"/>
      <c r="CL14" s="96"/>
      <c r="CM14" s="96"/>
      <c r="CN14" s="96"/>
      <c r="CO14" s="96"/>
      <c r="CP14" s="96"/>
      <c r="CQ14" s="96"/>
      <c r="CR14" s="96"/>
      <c r="CS14" s="96"/>
      <c r="CT14" s="96"/>
      <c r="CU14" s="96"/>
      <c r="CV14" s="96"/>
      <c r="CW14" s="96"/>
      <c r="CX14" s="96"/>
      <c r="CY14" s="96"/>
      <c r="CZ14" s="96"/>
      <c r="DA14" s="96"/>
      <c r="DB14" s="96"/>
      <c r="DC14" s="96"/>
      <c r="DD14" s="96"/>
      <c r="DE14" s="96"/>
      <c r="DF14" s="96"/>
      <c r="DG14" s="96"/>
      <c r="DH14" s="96"/>
      <c r="DI14" s="96"/>
      <c r="DJ14" s="96"/>
      <c r="DK14" s="96"/>
      <c r="DL14" s="96"/>
      <c r="DM14" s="96"/>
      <c r="DN14" s="96"/>
      <c r="DO14" s="96"/>
      <c r="DP14" s="96"/>
      <c r="DQ14" s="96"/>
      <c r="DR14" s="96"/>
      <c r="DS14" s="96"/>
      <c r="DT14" s="96"/>
      <c r="DU14" s="96"/>
      <c r="DV14" s="96"/>
      <c r="DW14" s="96"/>
      <c r="DX14" s="96"/>
      <c r="DY14" s="96"/>
      <c r="DZ14" s="96"/>
      <c r="EA14" s="96"/>
      <c r="EB14" s="96"/>
      <c r="EC14" s="96"/>
      <c r="ED14" s="96"/>
      <c r="EE14" s="96"/>
      <c r="EF14" s="96"/>
      <c r="EG14" s="96"/>
      <c r="EH14" s="96"/>
      <c r="EI14" s="96"/>
      <c r="EJ14" s="96"/>
      <c r="EK14" s="96"/>
      <c r="EL14" s="96"/>
      <c r="EM14" s="96"/>
      <c r="EN14" s="96"/>
      <c r="EO14" s="96"/>
      <c r="EP14" s="96"/>
      <c r="EQ14" s="96"/>
      <c r="ER14" s="96"/>
      <c r="ES14" s="96"/>
      <c r="ET14" s="96"/>
      <c r="EU14" s="96"/>
      <c r="EV14" s="96"/>
      <c r="EW14" s="96"/>
      <c r="EX14" s="96"/>
      <c r="EY14" s="96"/>
      <c r="EZ14" s="96"/>
      <c r="FA14" s="96"/>
      <c r="FB14" s="96"/>
      <c r="FC14" s="96"/>
      <c r="FD14" s="96"/>
      <c r="FE14" s="96"/>
      <c r="FF14" s="96"/>
      <c r="FG14" s="96"/>
      <c r="FH14" s="96"/>
      <c r="FI14" s="96"/>
      <c r="FJ14" s="96"/>
      <c r="FK14" s="96"/>
      <c r="FL14" s="96"/>
      <c r="FM14" s="96"/>
      <c r="FN14" s="96"/>
      <c r="FO14" s="96"/>
      <c r="FP14" s="96"/>
      <c r="FQ14" s="96"/>
      <c r="FR14" s="96"/>
      <c r="FS14" s="96"/>
      <c r="FT14" s="96"/>
      <c r="FU14" s="96"/>
      <c r="FV14" s="96"/>
      <c r="FW14" s="96"/>
      <c r="FX14" s="96"/>
      <c r="FY14" s="96"/>
      <c r="FZ14" s="96"/>
      <c r="GA14" s="96"/>
      <c r="GB14" s="96"/>
      <c r="GC14" s="96"/>
      <c r="GD14" s="96"/>
      <c r="GE14" s="96"/>
      <c r="GF14" s="96"/>
      <c r="GG14" s="96"/>
      <c r="GH14" s="96"/>
      <c r="GI14" s="96"/>
      <c r="GJ14" s="96"/>
      <c r="GK14" s="96"/>
      <c r="GL14" s="96"/>
      <c r="GM14" s="96"/>
      <c r="GN14" s="96"/>
      <c r="GO14" s="96"/>
      <c r="GP14" s="96"/>
      <c r="GQ14" s="96"/>
      <c r="GR14" s="96"/>
      <c r="GS14" s="96"/>
      <c r="GT14" s="96"/>
      <c r="GU14" s="96"/>
      <c r="GV14" s="96"/>
      <c r="GW14" s="96"/>
      <c r="GX14" s="96"/>
      <c r="GY14" s="96"/>
      <c r="GZ14" s="96"/>
      <c r="HA14" s="96"/>
      <c r="HB14" s="96"/>
      <c r="HC14" s="96"/>
      <c r="HD14" s="96"/>
      <c r="HE14" s="96"/>
      <c r="HF14" s="96"/>
      <c r="HG14" s="96"/>
      <c r="HH14" s="96"/>
      <c r="HI14" s="96"/>
      <c r="HJ14" s="96"/>
      <c r="HK14" s="96"/>
      <c r="HL14" s="96"/>
      <c r="HM14" s="96"/>
      <c r="HN14" s="96"/>
      <c r="HO14" s="96"/>
      <c r="HP14" s="96"/>
      <c r="HQ14" s="96"/>
      <c r="HR14" s="96"/>
      <c r="HS14" s="96"/>
      <c r="HT14" s="96"/>
      <c r="HU14" s="96"/>
      <c r="HV14" s="96"/>
      <c r="HW14" s="96"/>
      <c r="HX14" s="96"/>
      <c r="HY14" s="96"/>
      <c r="HZ14" s="96"/>
      <c r="IA14" s="105"/>
      <c r="IB14" s="105"/>
      <c r="IC14" s="105"/>
      <c r="ID14" s="105"/>
      <c r="IE14" s="105"/>
      <c r="IF14" s="105"/>
      <c r="IG14" s="105"/>
      <c r="IH14" s="105"/>
      <c r="II14" s="105"/>
      <c r="IJ14" s="105"/>
      <c r="IK14" s="105"/>
      <c r="IL14" s="105"/>
      <c r="IM14" s="105"/>
      <c r="IN14" s="105"/>
      <c r="IO14" s="105"/>
      <c r="IP14" s="105"/>
      <c r="IQ14" s="105"/>
      <c r="IR14" s="105"/>
    </row>
    <row r="15" s="3" customFormat="1" ht="125" customHeight="1" spans="1:252">
      <c r="A15" s="27">
        <v>9</v>
      </c>
      <c r="B15" s="28" t="s">
        <v>91</v>
      </c>
      <c r="C15" s="29" t="s">
        <v>92</v>
      </c>
      <c r="D15" s="28" t="s">
        <v>31</v>
      </c>
      <c r="E15" s="36" t="s">
        <v>34</v>
      </c>
      <c r="F15" s="29" t="s">
        <v>35</v>
      </c>
      <c r="G15" s="37" t="s">
        <v>93</v>
      </c>
      <c r="H15" s="37" t="s">
        <v>94</v>
      </c>
      <c r="I15" s="78">
        <f t="shared" si="2"/>
        <v>8000</v>
      </c>
      <c r="J15" s="78">
        <v>4000</v>
      </c>
      <c r="K15" s="78">
        <f>L15+M15+N15+O15+P15+Q15</f>
        <v>4000</v>
      </c>
      <c r="L15" s="36">
        <v>2421</v>
      </c>
      <c r="M15" s="34"/>
      <c r="N15" s="29">
        <v>1579</v>
      </c>
      <c r="O15" s="34"/>
      <c r="P15" s="34"/>
      <c r="Q15" s="34"/>
      <c r="R15" s="82"/>
      <c r="S15" s="82">
        <v>4000</v>
      </c>
      <c r="T15" s="82"/>
      <c r="U15" s="27"/>
      <c r="V15" s="83">
        <v>5000</v>
      </c>
      <c r="W15" s="36" t="s">
        <v>95</v>
      </c>
      <c r="X15" s="29" t="s">
        <v>39</v>
      </c>
      <c r="Y15" s="36" t="s">
        <v>82</v>
      </c>
      <c r="Z15" s="29" t="s">
        <v>83</v>
      </c>
      <c r="IH15" s="104"/>
      <c r="II15" s="104"/>
      <c r="IJ15" s="104"/>
      <c r="IK15" s="104"/>
      <c r="IL15" s="104"/>
      <c r="IM15" s="104"/>
      <c r="IN15" s="104"/>
      <c r="IO15" s="104"/>
      <c r="IP15" s="104"/>
      <c r="IQ15" s="104"/>
      <c r="IR15" s="104"/>
    </row>
    <row r="16" s="7" customFormat="1" ht="133" customHeight="1" spans="1:252">
      <c r="A16" s="27">
        <v>10</v>
      </c>
      <c r="B16" s="36" t="s">
        <v>96</v>
      </c>
      <c r="C16" s="29" t="s">
        <v>97</v>
      </c>
      <c r="D16" s="36" t="s">
        <v>31</v>
      </c>
      <c r="E16" s="36" t="s">
        <v>34</v>
      </c>
      <c r="F16" s="36" t="s">
        <v>98</v>
      </c>
      <c r="G16" s="37" t="s">
        <v>79</v>
      </c>
      <c r="H16" s="37" t="s">
        <v>99</v>
      </c>
      <c r="I16" s="36">
        <v>1000</v>
      </c>
      <c r="J16" s="36"/>
      <c r="K16" s="36"/>
      <c r="L16" s="36"/>
      <c r="M16" s="36"/>
      <c r="N16" s="36"/>
      <c r="O16" s="36"/>
      <c r="P16" s="36"/>
      <c r="Q16" s="36"/>
      <c r="R16" s="36"/>
      <c r="S16" s="36">
        <v>1000</v>
      </c>
      <c r="T16" s="36"/>
      <c r="U16" s="36"/>
      <c r="V16" s="36">
        <v>1000</v>
      </c>
      <c r="W16" s="85" t="s">
        <v>100</v>
      </c>
      <c r="X16" s="36" t="s">
        <v>39</v>
      </c>
      <c r="Y16" s="36" t="s">
        <v>82</v>
      </c>
      <c r="Z16" s="36" t="s">
        <v>83</v>
      </c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7"/>
      <c r="AV16" s="97"/>
      <c r="AW16" s="97"/>
      <c r="AX16" s="97"/>
      <c r="AY16" s="97"/>
      <c r="AZ16" s="97"/>
      <c r="BA16" s="97"/>
      <c r="BB16" s="97"/>
      <c r="BC16" s="97"/>
      <c r="BD16" s="97"/>
      <c r="BE16" s="97"/>
      <c r="BF16" s="97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7"/>
      <c r="BS16" s="97"/>
      <c r="BT16" s="97"/>
      <c r="BU16" s="97"/>
      <c r="BV16" s="97"/>
      <c r="BW16" s="97"/>
      <c r="BX16" s="97"/>
      <c r="BY16" s="97"/>
      <c r="BZ16" s="97"/>
      <c r="CA16" s="97"/>
      <c r="CB16" s="97"/>
      <c r="CC16" s="97"/>
      <c r="CD16" s="97"/>
      <c r="CE16" s="97"/>
      <c r="CF16" s="97"/>
      <c r="CG16" s="97"/>
      <c r="CH16" s="97"/>
      <c r="CI16" s="97"/>
      <c r="CJ16" s="97"/>
      <c r="CK16" s="97"/>
      <c r="CL16" s="97"/>
      <c r="CM16" s="97"/>
      <c r="CN16" s="97"/>
      <c r="CO16" s="97"/>
      <c r="CP16" s="97"/>
      <c r="CQ16" s="97"/>
      <c r="CR16" s="97"/>
      <c r="CS16" s="97"/>
      <c r="CT16" s="97"/>
      <c r="CU16" s="97"/>
      <c r="CV16" s="97"/>
      <c r="CW16" s="97"/>
      <c r="CX16" s="97"/>
      <c r="CY16" s="97"/>
      <c r="CZ16" s="97"/>
      <c r="DA16" s="97"/>
      <c r="DB16" s="97"/>
      <c r="DC16" s="97"/>
      <c r="DD16" s="97"/>
      <c r="DE16" s="97"/>
      <c r="DF16" s="97"/>
      <c r="DG16" s="97"/>
      <c r="DH16" s="97"/>
      <c r="DI16" s="97"/>
      <c r="DJ16" s="97"/>
      <c r="DK16" s="97"/>
      <c r="DL16" s="97"/>
      <c r="DM16" s="97"/>
      <c r="DN16" s="97"/>
      <c r="DO16" s="97"/>
      <c r="DP16" s="97"/>
      <c r="DQ16" s="97"/>
      <c r="DR16" s="97"/>
      <c r="DS16" s="97"/>
      <c r="DT16" s="97"/>
      <c r="DU16" s="97"/>
      <c r="DV16" s="97"/>
      <c r="DW16" s="97"/>
      <c r="DX16" s="97"/>
      <c r="DY16" s="97"/>
      <c r="DZ16" s="97"/>
      <c r="EA16" s="97"/>
      <c r="EB16" s="97"/>
      <c r="EC16" s="97"/>
      <c r="ED16" s="97"/>
      <c r="EE16" s="97"/>
      <c r="EF16" s="97"/>
      <c r="EG16" s="97"/>
      <c r="EH16" s="97"/>
      <c r="EI16" s="97"/>
      <c r="EJ16" s="97"/>
      <c r="EK16" s="97"/>
      <c r="EL16" s="97"/>
      <c r="EM16" s="97"/>
      <c r="EN16" s="97"/>
      <c r="EO16" s="97"/>
      <c r="EP16" s="97"/>
      <c r="EQ16" s="97"/>
      <c r="ER16" s="97"/>
      <c r="ES16" s="97"/>
      <c r="ET16" s="97"/>
      <c r="EU16" s="97"/>
      <c r="EV16" s="97"/>
      <c r="EW16" s="97"/>
      <c r="EX16" s="97"/>
      <c r="EY16" s="97"/>
      <c r="EZ16" s="97"/>
      <c r="FA16" s="97"/>
      <c r="FB16" s="97"/>
      <c r="FC16" s="97"/>
      <c r="FD16" s="97"/>
      <c r="FE16" s="97"/>
      <c r="FF16" s="97"/>
      <c r="FG16" s="97"/>
      <c r="FH16" s="97"/>
      <c r="FI16" s="97"/>
      <c r="FJ16" s="97"/>
      <c r="FK16" s="97"/>
      <c r="FL16" s="97"/>
      <c r="FM16" s="97"/>
      <c r="FN16" s="97"/>
      <c r="FO16" s="97"/>
      <c r="FP16" s="97"/>
      <c r="FQ16" s="97"/>
      <c r="FR16" s="97"/>
      <c r="FS16" s="97"/>
      <c r="FT16" s="97"/>
      <c r="FU16" s="97"/>
      <c r="FV16" s="97"/>
      <c r="FW16" s="97"/>
      <c r="FX16" s="97"/>
      <c r="FY16" s="97"/>
      <c r="FZ16" s="97"/>
      <c r="GA16" s="97"/>
      <c r="GB16" s="97"/>
      <c r="GC16" s="97"/>
      <c r="GD16" s="97"/>
      <c r="GE16" s="97"/>
      <c r="GF16" s="97"/>
      <c r="GG16" s="97"/>
      <c r="GH16" s="97"/>
      <c r="GI16" s="97"/>
      <c r="GJ16" s="97"/>
      <c r="GK16" s="97"/>
      <c r="GL16" s="97"/>
      <c r="GM16" s="97"/>
      <c r="GN16" s="97"/>
      <c r="GO16" s="97"/>
      <c r="GP16" s="97"/>
      <c r="GQ16" s="97"/>
      <c r="GR16" s="97"/>
      <c r="GS16" s="97"/>
      <c r="GT16" s="97"/>
      <c r="GU16" s="97"/>
      <c r="GV16" s="97"/>
      <c r="GW16" s="97"/>
      <c r="GX16" s="97"/>
      <c r="GY16" s="97"/>
      <c r="GZ16" s="97"/>
      <c r="HA16" s="97"/>
      <c r="HB16" s="97"/>
      <c r="HC16" s="97"/>
      <c r="HD16" s="97"/>
      <c r="HE16" s="97"/>
      <c r="HF16" s="97"/>
      <c r="HG16" s="97"/>
      <c r="HH16" s="97"/>
      <c r="HI16" s="97"/>
      <c r="HJ16" s="97"/>
      <c r="HK16" s="97"/>
      <c r="HL16" s="97"/>
      <c r="HM16" s="97"/>
      <c r="HN16" s="97"/>
      <c r="HO16" s="97"/>
      <c r="HP16" s="97"/>
      <c r="HQ16" s="97"/>
      <c r="HR16" s="97"/>
      <c r="HS16" s="97"/>
      <c r="HT16" s="97"/>
      <c r="HU16" s="97"/>
      <c r="HV16" s="97"/>
      <c r="HW16" s="97"/>
      <c r="HX16" s="97"/>
      <c r="HY16" s="97"/>
      <c r="HZ16" s="97"/>
      <c r="IA16" s="97"/>
      <c r="IB16" s="97"/>
      <c r="IC16" s="97"/>
      <c r="ID16" s="97"/>
      <c r="IE16" s="97"/>
      <c r="IF16" s="97"/>
      <c r="IG16" s="97"/>
      <c r="IH16" s="97"/>
      <c r="II16" s="97"/>
      <c r="IJ16" s="97"/>
      <c r="IK16" s="97"/>
      <c r="IL16" s="97"/>
      <c r="IM16" s="97"/>
      <c r="IN16" s="97"/>
      <c r="IO16" s="97"/>
      <c r="IP16" s="97"/>
      <c r="IQ16" s="97"/>
      <c r="IR16" s="97"/>
    </row>
    <row r="17" s="3" customFormat="1" ht="408" customHeight="1" spans="1:252">
      <c r="A17" s="27">
        <v>11</v>
      </c>
      <c r="B17" s="28" t="s">
        <v>101</v>
      </c>
      <c r="C17" s="29" t="s">
        <v>102</v>
      </c>
      <c r="D17" s="28" t="s">
        <v>31</v>
      </c>
      <c r="E17" s="29" t="s">
        <v>34</v>
      </c>
      <c r="F17" s="29" t="s">
        <v>35</v>
      </c>
      <c r="G17" s="31" t="s">
        <v>103</v>
      </c>
      <c r="H17" s="31" t="s">
        <v>104</v>
      </c>
      <c r="I17" s="78">
        <f t="shared" ref="I17:I22" si="3">K17+R17+S17+T17+U17</f>
        <v>2783</v>
      </c>
      <c r="J17" s="78">
        <v>2783</v>
      </c>
      <c r="K17" s="78">
        <f>L17+M17+N17+O17+P17+Q17</f>
        <v>2783</v>
      </c>
      <c r="L17" s="29"/>
      <c r="M17" s="27">
        <v>2783</v>
      </c>
      <c r="N17" s="27"/>
      <c r="O17" s="27"/>
      <c r="P17" s="27"/>
      <c r="Q17" s="27"/>
      <c r="R17" s="29"/>
      <c r="S17" s="29"/>
      <c r="T17" s="29"/>
      <c r="U17" s="29"/>
      <c r="V17" s="29">
        <v>8711</v>
      </c>
      <c r="W17" s="29" t="s">
        <v>105</v>
      </c>
      <c r="X17" s="29" t="s">
        <v>60</v>
      </c>
      <c r="Y17" s="29" t="s">
        <v>106</v>
      </c>
      <c r="Z17" s="29" t="s">
        <v>107</v>
      </c>
      <c r="IH17" s="104"/>
      <c r="II17" s="104"/>
      <c r="IJ17" s="104"/>
      <c r="IK17" s="104"/>
      <c r="IL17" s="104"/>
      <c r="IM17" s="104"/>
      <c r="IN17" s="104"/>
      <c r="IO17" s="104"/>
      <c r="IP17" s="104"/>
      <c r="IQ17" s="104"/>
      <c r="IR17" s="104"/>
    </row>
    <row r="18" s="8" customFormat="1" ht="73" customHeight="1" spans="1:252">
      <c r="A18" s="27">
        <v>12</v>
      </c>
      <c r="B18" s="28" t="s">
        <v>108</v>
      </c>
      <c r="C18" s="31" t="s">
        <v>109</v>
      </c>
      <c r="D18" s="28" t="s">
        <v>31</v>
      </c>
      <c r="E18" s="29" t="s">
        <v>34</v>
      </c>
      <c r="F18" s="28" t="s">
        <v>110</v>
      </c>
      <c r="G18" s="31" t="s">
        <v>111</v>
      </c>
      <c r="H18" s="31" t="s">
        <v>112</v>
      </c>
      <c r="I18" s="78">
        <f t="shared" si="3"/>
        <v>1300</v>
      </c>
      <c r="J18" s="78">
        <v>830</v>
      </c>
      <c r="K18" s="78">
        <f>L18+M18+N18+O18+P18+Q18</f>
        <v>1300</v>
      </c>
      <c r="L18" s="78">
        <v>1300</v>
      </c>
      <c r="M18" s="27"/>
      <c r="N18" s="27"/>
      <c r="O18" s="27"/>
      <c r="P18" s="27"/>
      <c r="Q18" s="27"/>
      <c r="R18" s="82"/>
      <c r="S18" s="82"/>
      <c r="T18" s="82"/>
      <c r="U18" s="27"/>
      <c r="V18" s="83">
        <v>3008</v>
      </c>
      <c r="W18" s="31" t="s">
        <v>113</v>
      </c>
      <c r="X18" s="31" t="s">
        <v>60</v>
      </c>
      <c r="Y18" s="29" t="s">
        <v>114</v>
      </c>
      <c r="Z18" s="87" t="s">
        <v>115</v>
      </c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104"/>
      <c r="II18" s="104"/>
      <c r="IJ18" s="104"/>
      <c r="IK18" s="104"/>
      <c r="IL18" s="104"/>
      <c r="IM18" s="104"/>
      <c r="IN18" s="104"/>
      <c r="IO18" s="104"/>
      <c r="IP18" s="104"/>
      <c r="IQ18" s="104"/>
      <c r="IR18" s="104"/>
    </row>
    <row r="19" s="8" customFormat="1" ht="174" customHeight="1" spans="1:252">
      <c r="A19" s="27">
        <v>13</v>
      </c>
      <c r="B19" s="38" t="s">
        <v>116</v>
      </c>
      <c r="C19" s="39" t="s">
        <v>117</v>
      </c>
      <c r="D19" s="38" t="s">
        <v>31</v>
      </c>
      <c r="E19" s="40" t="s">
        <v>34</v>
      </c>
      <c r="F19" s="41" t="s">
        <v>118</v>
      </c>
      <c r="G19" s="33" t="s">
        <v>119</v>
      </c>
      <c r="H19" s="33" t="s">
        <v>120</v>
      </c>
      <c r="I19" s="78">
        <f t="shared" si="3"/>
        <v>1000</v>
      </c>
      <c r="J19" s="78"/>
      <c r="K19" s="78"/>
      <c r="L19" s="78"/>
      <c r="M19" s="27"/>
      <c r="N19" s="27"/>
      <c r="O19" s="27"/>
      <c r="P19" s="27"/>
      <c r="Q19" s="27"/>
      <c r="R19" s="82"/>
      <c r="S19" s="82">
        <v>1000</v>
      </c>
      <c r="T19" s="82"/>
      <c r="U19" s="27"/>
      <c r="V19" s="83">
        <v>1200</v>
      </c>
      <c r="W19" s="41" t="s">
        <v>121</v>
      </c>
      <c r="X19" s="31" t="s">
        <v>60</v>
      </c>
      <c r="Y19" s="33" t="s">
        <v>122</v>
      </c>
      <c r="Z19" s="41" t="s">
        <v>123</v>
      </c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104"/>
      <c r="II19" s="104"/>
      <c r="IJ19" s="104"/>
      <c r="IK19" s="104"/>
      <c r="IL19" s="104"/>
      <c r="IM19" s="104"/>
      <c r="IN19" s="104"/>
      <c r="IO19" s="104"/>
      <c r="IP19" s="104"/>
      <c r="IQ19" s="104"/>
      <c r="IR19" s="104"/>
    </row>
    <row r="20" s="3" customFormat="1" ht="409" customHeight="1" spans="1:252">
      <c r="A20" s="27">
        <v>14</v>
      </c>
      <c r="B20" s="28" t="s">
        <v>124</v>
      </c>
      <c r="C20" s="39" t="s">
        <v>125</v>
      </c>
      <c r="D20" s="28" t="s">
        <v>31</v>
      </c>
      <c r="E20" s="29" t="s">
        <v>34</v>
      </c>
      <c r="F20" s="29" t="s">
        <v>78</v>
      </c>
      <c r="G20" s="31" t="s">
        <v>126</v>
      </c>
      <c r="H20" s="42" t="s">
        <v>127</v>
      </c>
      <c r="I20" s="78">
        <f t="shared" si="3"/>
        <v>4500</v>
      </c>
      <c r="J20" s="78">
        <v>831</v>
      </c>
      <c r="K20" s="78">
        <f>L20+M20+N20+O20+P20+Q20</f>
        <v>4500</v>
      </c>
      <c r="L20" s="27">
        <v>4500</v>
      </c>
      <c r="M20" s="27"/>
      <c r="N20" s="27"/>
      <c r="O20" s="27"/>
      <c r="P20" s="27"/>
      <c r="Q20" s="27"/>
      <c r="R20" s="78"/>
      <c r="S20" s="82"/>
      <c r="T20" s="82"/>
      <c r="U20" s="27"/>
      <c r="V20" s="83">
        <v>1650</v>
      </c>
      <c r="W20" s="28" t="s">
        <v>128</v>
      </c>
      <c r="X20" s="29" t="s">
        <v>129</v>
      </c>
      <c r="Y20" s="29" t="s">
        <v>122</v>
      </c>
      <c r="Z20" s="31" t="s">
        <v>130</v>
      </c>
      <c r="IH20" s="104"/>
      <c r="II20" s="104"/>
      <c r="IJ20" s="104"/>
      <c r="IK20" s="104"/>
      <c r="IL20" s="104"/>
      <c r="IM20" s="104"/>
      <c r="IN20" s="104"/>
      <c r="IO20" s="104"/>
      <c r="IP20" s="104"/>
      <c r="IQ20" s="104"/>
      <c r="IR20" s="104"/>
    </row>
    <row r="21" s="3" customFormat="1" ht="310" customHeight="1" spans="1:252">
      <c r="A21" s="27">
        <v>15</v>
      </c>
      <c r="B21" s="28" t="s">
        <v>131</v>
      </c>
      <c r="C21" s="43" t="s">
        <v>132</v>
      </c>
      <c r="D21" s="44" t="s">
        <v>31</v>
      </c>
      <c r="E21" s="43" t="s">
        <v>34</v>
      </c>
      <c r="F21" s="43" t="s">
        <v>35</v>
      </c>
      <c r="G21" s="45" t="s">
        <v>133</v>
      </c>
      <c r="H21" s="45" t="s">
        <v>134</v>
      </c>
      <c r="I21" s="78">
        <f t="shared" si="3"/>
        <v>1336</v>
      </c>
      <c r="J21" s="78">
        <v>5800</v>
      </c>
      <c r="K21" s="78">
        <f>L21+M21+N21+O21+P21+Q21</f>
        <v>1336</v>
      </c>
      <c r="L21" s="29">
        <v>1336</v>
      </c>
      <c r="M21" s="27"/>
      <c r="N21" s="27"/>
      <c r="O21" s="27"/>
      <c r="P21" s="27"/>
      <c r="Q21" s="27"/>
      <c r="R21" s="29"/>
      <c r="S21" s="82"/>
      <c r="T21" s="82"/>
      <c r="U21" s="27"/>
      <c r="V21" s="83">
        <v>20057</v>
      </c>
      <c r="W21" s="86" t="s">
        <v>135</v>
      </c>
      <c r="X21" s="29" t="s">
        <v>129</v>
      </c>
      <c r="Y21" s="29" t="s">
        <v>122</v>
      </c>
      <c r="Z21" s="31" t="s">
        <v>123</v>
      </c>
      <c r="ID21" s="104"/>
      <c r="IE21" s="104"/>
      <c r="IF21" s="104"/>
      <c r="IG21" s="104"/>
      <c r="IH21" s="104"/>
      <c r="II21" s="104"/>
      <c r="IJ21" s="104"/>
      <c r="IK21" s="104"/>
      <c r="IL21" s="104"/>
      <c r="IM21" s="104"/>
      <c r="IN21" s="104"/>
      <c r="IO21" s="104"/>
      <c r="IP21" s="104"/>
      <c r="IQ21" s="104"/>
      <c r="IR21" s="104"/>
    </row>
    <row r="22" s="3" customFormat="1" ht="270" customHeight="1" spans="1:252">
      <c r="A22" s="27">
        <v>16</v>
      </c>
      <c r="B22" s="46" t="s">
        <v>136</v>
      </c>
      <c r="C22" s="47" t="s">
        <v>137</v>
      </c>
      <c r="D22" s="48" t="s">
        <v>31</v>
      </c>
      <c r="E22" s="48" t="s">
        <v>34</v>
      </c>
      <c r="F22" s="48" t="s">
        <v>118</v>
      </c>
      <c r="G22" s="49" t="s">
        <v>138</v>
      </c>
      <c r="H22" s="50" t="s">
        <v>139</v>
      </c>
      <c r="I22" s="78">
        <f t="shared" si="3"/>
        <v>4000</v>
      </c>
      <c r="J22" s="78"/>
      <c r="K22" s="78"/>
      <c r="L22" s="29"/>
      <c r="M22" s="27"/>
      <c r="N22" s="27"/>
      <c r="O22" s="27"/>
      <c r="P22" s="27"/>
      <c r="Q22" s="27"/>
      <c r="R22" s="29"/>
      <c r="S22" s="82">
        <v>4000</v>
      </c>
      <c r="T22" s="82"/>
      <c r="U22" s="27"/>
      <c r="V22" s="83">
        <v>1500</v>
      </c>
      <c r="W22" s="41" t="s">
        <v>140</v>
      </c>
      <c r="X22" s="29" t="s">
        <v>129</v>
      </c>
      <c r="Y22" s="29" t="s">
        <v>122</v>
      </c>
      <c r="Z22" s="31" t="s">
        <v>123</v>
      </c>
      <c r="ID22" s="104"/>
      <c r="IE22" s="104"/>
      <c r="IF22" s="104"/>
      <c r="IG22" s="104"/>
      <c r="IH22" s="104"/>
      <c r="II22" s="104"/>
      <c r="IJ22" s="104"/>
      <c r="IK22" s="104"/>
      <c r="IL22" s="104"/>
      <c r="IM22" s="104"/>
      <c r="IN22" s="104"/>
      <c r="IO22" s="104"/>
      <c r="IP22" s="104"/>
      <c r="IQ22" s="104"/>
      <c r="IR22" s="104"/>
    </row>
    <row r="23" s="3" customFormat="1" ht="148" customHeight="1" spans="1:252">
      <c r="A23" s="27">
        <v>17</v>
      </c>
      <c r="B23" s="28" t="s">
        <v>141</v>
      </c>
      <c r="C23" s="51" t="s">
        <v>142</v>
      </c>
      <c r="D23" s="44" t="s">
        <v>31</v>
      </c>
      <c r="E23" s="43" t="s">
        <v>34</v>
      </c>
      <c r="F23" s="43" t="s">
        <v>35</v>
      </c>
      <c r="G23" s="52" t="s">
        <v>143</v>
      </c>
      <c r="H23" s="52" t="s">
        <v>144</v>
      </c>
      <c r="I23" s="78">
        <v>256</v>
      </c>
      <c r="J23" s="78">
        <v>200</v>
      </c>
      <c r="K23" s="78">
        <f>L23+M23+N23+O23+P23+Q23</f>
        <v>256</v>
      </c>
      <c r="L23" s="29">
        <v>256</v>
      </c>
      <c r="M23" s="27"/>
      <c r="N23" s="27"/>
      <c r="O23" s="27"/>
      <c r="P23" s="27"/>
      <c r="Q23" s="27"/>
      <c r="R23" s="29"/>
      <c r="S23" s="82"/>
      <c r="T23" s="82"/>
      <c r="U23" s="87"/>
      <c r="V23" s="27">
        <v>2968</v>
      </c>
      <c r="W23" s="83" t="s">
        <v>145</v>
      </c>
      <c r="X23" s="41" t="s">
        <v>129</v>
      </c>
      <c r="Y23" s="39" t="s">
        <v>146</v>
      </c>
      <c r="Z23" s="53" t="s">
        <v>147</v>
      </c>
      <c r="ID23" s="104"/>
      <c r="IE23" s="104"/>
      <c r="IF23" s="104"/>
      <c r="IG23" s="104"/>
      <c r="IH23" s="104"/>
      <c r="II23" s="104"/>
      <c r="IJ23" s="104"/>
      <c r="IK23" s="104"/>
      <c r="IL23" s="104"/>
      <c r="IM23" s="104"/>
      <c r="IN23" s="104"/>
      <c r="IO23" s="104"/>
      <c r="IP23" s="104"/>
      <c r="IQ23" s="104"/>
      <c r="IR23" s="104"/>
    </row>
    <row r="24" s="3" customFormat="1" ht="148" customHeight="1" spans="1:252">
      <c r="A24" s="27">
        <v>18</v>
      </c>
      <c r="B24" s="53" t="s">
        <v>148</v>
      </c>
      <c r="C24" s="54" t="s">
        <v>149</v>
      </c>
      <c r="D24" s="55" t="s">
        <v>31</v>
      </c>
      <c r="E24" s="55" t="s">
        <v>34</v>
      </c>
      <c r="F24" s="55" t="s">
        <v>35</v>
      </c>
      <c r="G24" s="55" t="s">
        <v>150</v>
      </c>
      <c r="H24" s="52" t="s">
        <v>151</v>
      </c>
      <c r="I24" s="78">
        <v>398.5</v>
      </c>
      <c r="J24" s="78"/>
      <c r="K24" s="78">
        <f>L24+M24+N24+O24+P24+Q24</f>
        <v>398.5</v>
      </c>
      <c r="L24" s="29">
        <v>398.5</v>
      </c>
      <c r="M24" s="27"/>
      <c r="N24" s="27"/>
      <c r="O24" s="27"/>
      <c r="P24" s="27"/>
      <c r="Q24" s="27"/>
      <c r="R24" s="29"/>
      <c r="S24" s="82"/>
      <c r="T24" s="82"/>
      <c r="U24" s="87"/>
      <c r="V24" s="27">
        <v>1500</v>
      </c>
      <c r="W24" s="41" t="s">
        <v>152</v>
      </c>
      <c r="X24" s="41" t="s">
        <v>60</v>
      </c>
      <c r="Y24" s="41" t="s">
        <v>82</v>
      </c>
      <c r="Z24" s="41" t="s">
        <v>153</v>
      </c>
      <c r="ID24" s="104"/>
      <c r="IE24" s="104"/>
      <c r="IF24" s="104"/>
      <c r="IG24" s="104"/>
      <c r="IH24" s="104"/>
      <c r="II24" s="104"/>
      <c r="IJ24" s="104"/>
      <c r="IK24" s="104"/>
      <c r="IL24" s="104"/>
      <c r="IM24" s="104"/>
      <c r="IN24" s="104"/>
      <c r="IO24" s="104"/>
      <c r="IP24" s="104"/>
      <c r="IQ24" s="104"/>
      <c r="IR24" s="104"/>
    </row>
    <row r="25" s="3" customFormat="1" ht="187" customHeight="1" spans="1:252">
      <c r="A25" s="27">
        <v>19</v>
      </c>
      <c r="B25" s="56" t="s">
        <v>154</v>
      </c>
      <c r="C25" s="54" t="s">
        <v>155</v>
      </c>
      <c r="D25" s="57" t="s">
        <v>31</v>
      </c>
      <c r="E25" s="58" t="s">
        <v>34</v>
      </c>
      <c r="F25" s="55" t="s">
        <v>110</v>
      </c>
      <c r="G25" s="52" t="s">
        <v>156</v>
      </c>
      <c r="H25" s="52" t="s">
        <v>157</v>
      </c>
      <c r="I25" s="78">
        <f>K25+U25</f>
        <v>7100</v>
      </c>
      <c r="J25" s="78"/>
      <c r="K25" s="78">
        <f>L25+M25+N25+O25+P25+Q25</f>
        <v>6200</v>
      </c>
      <c r="L25" s="29">
        <v>6200</v>
      </c>
      <c r="M25" s="27"/>
      <c r="N25" s="27"/>
      <c r="O25" s="27"/>
      <c r="P25" s="27"/>
      <c r="Q25" s="27"/>
      <c r="R25" s="29"/>
      <c r="S25" s="82"/>
      <c r="T25" s="82"/>
      <c r="U25" s="87">
        <v>900</v>
      </c>
      <c r="V25" s="27">
        <v>1500</v>
      </c>
      <c r="W25" s="41" t="s">
        <v>158</v>
      </c>
      <c r="X25" s="41" t="s">
        <v>47</v>
      </c>
      <c r="Y25" s="41" t="s">
        <v>159</v>
      </c>
      <c r="Z25" s="41" t="s">
        <v>160</v>
      </c>
      <c r="ID25" s="104"/>
      <c r="IE25" s="104"/>
      <c r="IF25" s="104"/>
      <c r="IG25" s="104"/>
      <c r="IH25" s="104"/>
      <c r="II25" s="104"/>
      <c r="IJ25" s="104"/>
      <c r="IK25" s="104"/>
      <c r="IL25" s="104"/>
      <c r="IM25" s="104"/>
      <c r="IN25" s="104"/>
      <c r="IO25" s="104"/>
      <c r="IP25" s="104"/>
      <c r="IQ25" s="104"/>
      <c r="IR25" s="104"/>
    </row>
    <row r="26" s="3" customFormat="1" ht="61" customHeight="1" spans="1:252">
      <c r="A26" s="23" t="s">
        <v>161</v>
      </c>
      <c r="B26" s="26"/>
      <c r="C26" s="59" t="s">
        <v>162</v>
      </c>
      <c r="D26" s="60"/>
      <c r="E26" s="59"/>
      <c r="F26" s="59"/>
      <c r="G26" s="61"/>
      <c r="H26" s="62"/>
      <c r="I26" s="77">
        <f>SUM(I27:I30)</f>
        <v>11764</v>
      </c>
      <c r="J26" s="77">
        <f t="shared" ref="J26:S26" si="4">SUM(J27:J30)</f>
        <v>1504.8</v>
      </c>
      <c r="K26" s="77">
        <f t="shared" si="4"/>
        <v>1764</v>
      </c>
      <c r="L26" s="77">
        <f t="shared" si="4"/>
        <v>1764</v>
      </c>
      <c r="M26" s="77">
        <f t="shared" si="4"/>
        <v>0</v>
      </c>
      <c r="N26" s="77">
        <f t="shared" si="4"/>
        <v>0</v>
      </c>
      <c r="O26" s="77">
        <f t="shared" si="4"/>
        <v>0</v>
      </c>
      <c r="P26" s="77">
        <f t="shared" si="4"/>
        <v>0</v>
      </c>
      <c r="Q26" s="77">
        <f t="shared" si="4"/>
        <v>0</v>
      </c>
      <c r="R26" s="77">
        <f t="shared" si="4"/>
        <v>0</v>
      </c>
      <c r="S26" s="77">
        <f t="shared" si="4"/>
        <v>10000</v>
      </c>
      <c r="T26" s="77">
        <f>SUM(T29:T29)</f>
        <v>0</v>
      </c>
      <c r="U26" s="77">
        <f>SUM(U29:U29)</f>
        <v>0</v>
      </c>
      <c r="V26" s="88"/>
      <c r="W26" s="24"/>
      <c r="X26" s="26"/>
      <c r="Y26" s="98"/>
      <c r="Z26" s="99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5"/>
      <c r="AX26" s="95"/>
      <c r="AY26" s="95"/>
      <c r="AZ26" s="95"/>
      <c r="BA26" s="95"/>
      <c r="BB26" s="95"/>
      <c r="BC26" s="95"/>
      <c r="BD26" s="95"/>
      <c r="BE26" s="95"/>
      <c r="BF26" s="95"/>
      <c r="BG26" s="95"/>
      <c r="BH26" s="95"/>
      <c r="BI26" s="95"/>
      <c r="BJ26" s="95"/>
      <c r="BK26" s="95"/>
      <c r="BL26" s="95"/>
      <c r="BM26" s="95"/>
      <c r="BN26" s="95"/>
      <c r="BO26" s="95"/>
      <c r="BP26" s="95"/>
      <c r="BQ26" s="95"/>
      <c r="BR26" s="95"/>
      <c r="BS26" s="95"/>
      <c r="BT26" s="95"/>
      <c r="BU26" s="95"/>
      <c r="BV26" s="95"/>
      <c r="BW26" s="95"/>
      <c r="BX26" s="95"/>
      <c r="BY26" s="95"/>
      <c r="BZ26" s="95"/>
      <c r="CA26" s="95"/>
      <c r="CB26" s="95"/>
      <c r="CC26" s="95"/>
      <c r="CD26" s="95"/>
      <c r="CE26" s="95"/>
      <c r="CF26" s="95"/>
      <c r="CG26" s="95"/>
      <c r="CH26" s="95"/>
      <c r="CI26" s="95"/>
      <c r="CJ26" s="95"/>
      <c r="CK26" s="95"/>
      <c r="CL26" s="95"/>
      <c r="CM26" s="95"/>
      <c r="CN26" s="95"/>
      <c r="CO26" s="95"/>
      <c r="CP26" s="95"/>
      <c r="CQ26" s="95"/>
      <c r="CR26" s="95"/>
      <c r="CS26" s="95"/>
      <c r="CT26" s="95"/>
      <c r="CU26" s="95"/>
      <c r="CV26" s="95"/>
      <c r="CW26" s="95"/>
      <c r="CX26" s="95"/>
      <c r="CY26" s="95"/>
      <c r="CZ26" s="95"/>
      <c r="DA26" s="95"/>
      <c r="DB26" s="95"/>
      <c r="DC26" s="95"/>
      <c r="DD26" s="95"/>
      <c r="DE26" s="95"/>
      <c r="DF26" s="95"/>
      <c r="DG26" s="95"/>
      <c r="DH26" s="95"/>
      <c r="DI26" s="95"/>
      <c r="DJ26" s="95"/>
      <c r="DK26" s="95"/>
      <c r="DL26" s="95"/>
      <c r="DM26" s="95"/>
      <c r="DN26" s="95"/>
      <c r="DO26" s="95"/>
      <c r="DP26" s="95"/>
      <c r="DQ26" s="95"/>
      <c r="DR26" s="95"/>
      <c r="DS26" s="95"/>
      <c r="DT26" s="95"/>
      <c r="DU26" s="95"/>
      <c r="DV26" s="95"/>
      <c r="DW26" s="95"/>
      <c r="DX26" s="95"/>
      <c r="DY26" s="95"/>
      <c r="DZ26" s="95"/>
      <c r="EA26" s="95"/>
      <c r="EB26" s="95"/>
      <c r="EC26" s="95"/>
      <c r="ED26" s="95"/>
      <c r="EE26" s="95"/>
      <c r="EF26" s="95"/>
      <c r="EG26" s="95"/>
      <c r="EH26" s="95"/>
      <c r="EI26" s="95"/>
      <c r="EJ26" s="95"/>
      <c r="EK26" s="95"/>
      <c r="EL26" s="95"/>
      <c r="EM26" s="95"/>
      <c r="EN26" s="95"/>
      <c r="EO26" s="95"/>
      <c r="EP26" s="95"/>
      <c r="EQ26" s="95"/>
      <c r="ER26" s="95"/>
      <c r="ES26" s="95"/>
      <c r="ET26" s="95"/>
      <c r="EU26" s="95"/>
      <c r="EV26" s="95"/>
      <c r="EW26" s="95"/>
      <c r="EX26" s="95"/>
      <c r="EY26" s="95"/>
      <c r="EZ26" s="95"/>
      <c r="FA26" s="95"/>
      <c r="FB26" s="95"/>
      <c r="FC26" s="95"/>
      <c r="FD26" s="95"/>
      <c r="FE26" s="95"/>
      <c r="FF26" s="95"/>
      <c r="FG26" s="95"/>
      <c r="FH26" s="95"/>
      <c r="FI26" s="95"/>
      <c r="FJ26" s="95"/>
      <c r="FK26" s="95"/>
      <c r="FL26" s="95"/>
      <c r="FM26" s="95"/>
      <c r="FN26" s="95"/>
      <c r="FO26" s="95"/>
      <c r="FP26" s="95"/>
      <c r="FQ26" s="95"/>
      <c r="FR26" s="95"/>
      <c r="FS26" s="95"/>
      <c r="FT26" s="95"/>
      <c r="FU26" s="95"/>
      <c r="FV26" s="95"/>
      <c r="FW26" s="95"/>
      <c r="FX26" s="95"/>
      <c r="FY26" s="95"/>
      <c r="FZ26" s="95"/>
      <c r="GA26" s="95"/>
      <c r="GB26" s="95"/>
      <c r="GC26" s="95"/>
      <c r="GD26" s="95"/>
      <c r="GE26" s="95"/>
      <c r="GF26" s="95"/>
      <c r="GG26" s="95"/>
      <c r="GH26" s="95"/>
      <c r="GI26" s="95"/>
      <c r="GJ26" s="95"/>
      <c r="GK26" s="95"/>
      <c r="GL26" s="95"/>
      <c r="GM26" s="95"/>
      <c r="GN26" s="95"/>
      <c r="GO26" s="95"/>
      <c r="GP26" s="95"/>
      <c r="GQ26" s="95"/>
      <c r="GR26" s="95"/>
      <c r="GS26" s="95"/>
      <c r="GT26" s="95"/>
      <c r="GU26" s="95"/>
      <c r="GV26" s="95"/>
      <c r="GW26" s="95"/>
      <c r="GX26" s="95"/>
      <c r="GY26" s="95"/>
      <c r="GZ26" s="95"/>
      <c r="HA26" s="95"/>
      <c r="HB26" s="95"/>
      <c r="HC26" s="95"/>
      <c r="HD26" s="95"/>
      <c r="HE26" s="95"/>
      <c r="HF26" s="95"/>
      <c r="HG26" s="95"/>
      <c r="HH26" s="95"/>
      <c r="HI26" s="95"/>
      <c r="HJ26" s="95"/>
      <c r="HK26" s="95"/>
      <c r="HL26" s="95"/>
      <c r="HM26" s="95"/>
      <c r="HN26" s="95"/>
      <c r="HO26" s="95"/>
      <c r="HP26" s="95"/>
      <c r="HQ26" s="95"/>
      <c r="HR26" s="95"/>
      <c r="HS26" s="95"/>
      <c r="HT26" s="95"/>
      <c r="HU26" s="95"/>
      <c r="HV26" s="95"/>
      <c r="HW26" s="95"/>
      <c r="HX26" s="95"/>
      <c r="HY26" s="95"/>
      <c r="HZ26" s="95"/>
      <c r="IA26" s="95"/>
      <c r="IB26" s="95"/>
      <c r="IC26" s="95"/>
      <c r="ID26" s="95"/>
      <c r="IE26" s="95"/>
      <c r="IF26" s="95"/>
      <c r="IG26" s="95"/>
      <c r="IH26" s="108"/>
      <c r="II26" s="108"/>
      <c r="IJ26" s="108"/>
      <c r="IK26" s="108"/>
      <c r="IL26" s="108"/>
      <c r="IM26" s="108"/>
      <c r="IN26" s="108"/>
      <c r="IO26" s="108"/>
      <c r="IP26" s="108"/>
      <c r="IQ26" s="108"/>
      <c r="IR26" s="108"/>
    </row>
    <row r="27" s="3" customFormat="1" ht="135" customHeight="1" spans="1:252">
      <c r="A27" s="23">
        <v>20</v>
      </c>
      <c r="B27" s="28" t="s">
        <v>163</v>
      </c>
      <c r="C27" s="43" t="s">
        <v>164</v>
      </c>
      <c r="D27" s="44" t="s">
        <v>162</v>
      </c>
      <c r="E27" s="43" t="s">
        <v>34</v>
      </c>
      <c r="F27" s="43" t="s">
        <v>35</v>
      </c>
      <c r="G27" s="45" t="s">
        <v>36</v>
      </c>
      <c r="H27" s="63" t="s">
        <v>165</v>
      </c>
      <c r="I27" s="78">
        <v>6000</v>
      </c>
      <c r="J27" s="78"/>
      <c r="K27" s="78"/>
      <c r="L27" s="78"/>
      <c r="M27" s="78"/>
      <c r="N27" s="78"/>
      <c r="O27" s="78"/>
      <c r="P27" s="78"/>
      <c r="Q27" s="78"/>
      <c r="R27" s="78"/>
      <c r="S27" s="78">
        <v>6000</v>
      </c>
      <c r="T27" s="78"/>
      <c r="U27" s="78"/>
      <c r="V27" s="89">
        <v>1658</v>
      </c>
      <c r="W27" s="31" t="s">
        <v>166</v>
      </c>
      <c r="X27" s="28" t="s">
        <v>60</v>
      </c>
      <c r="Y27" s="100" t="s">
        <v>167</v>
      </c>
      <c r="Z27" s="101" t="s">
        <v>168</v>
      </c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  <c r="BB27" s="95"/>
      <c r="BC27" s="95"/>
      <c r="BD27" s="95"/>
      <c r="BE27" s="95"/>
      <c r="BF27" s="95"/>
      <c r="BG27" s="95"/>
      <c r="BH27" s="95"/>
      <c r="BI27" s="95"/>
      <c r="BJ27" s="95"/>
      <c r="BK27" s="95"/>
      <c r="BL27" s="95"/>
      <c r="BM27" s="95"/>
      <c r="BN27" s="95"/>
      <c r="BO27" s="95"/>
      <c r="BP27" s="95"/>
      <c r="BQ27" s="95"/>
      <c r="BR27" s="95"/>
      <c r="BS27" s="95"/>
      <c r="BT27" s="95"/>
      <c r="BU27" s="95"/>
      <c r="BV27" s="95"/>
      <c r="BW27" s="95"/>
      <c r="BX27" s="95"/>
      <c r="BY27" s="95"/>
      <c r="BZ27" s="95"/>
      <c r="CA27" s="95"/>
      <c r="CB27" s="95"/>
      <c r="CC27" s="95"/>
      <c r="CD27" s="95"/>
      <c r="CE27" s="95"/>
      <c r="CF27" s="95"/>
      <c r="CG27" s="95"/>
      <c r="CH27" s="95"/>
      <c r="CI27" s="95"/>
      <c r="CJ27" s="95"/>
      <c r="CK27" s="95"/>
      <c r="CL27" s="95"/>
      <c r="CM27" s="95"/>
      <c r="CN27" s="95"/>
      <c r="CO27" s="95"/>
      <c r="CP27" s="95"/>
      <c r="CQ27" s="95"/>
      <c r="CR27" s="95"/>
      <c r="CS27" s="95"/>
      <c r="CT27" s="95"/>
      <c r="CU27" s="95"/>
      <c r="CV27" s="95"/>
      <c r="CW27" s="95"/>
      <c r="CX27" s="95"/>
      <c r="CY27" s="95"/>
      <c r="CZ27" s="95"/>
      <c r="DA27" s="95"/>
      <c r="DB27" s="95"/>
      <c r="DC27" s="95"/>
      <c r="DD27" s="95"/>
      <c r="DE27" s="95"/>
      <c r="DF27" s="95"/>
      <c r="DG27" s="95"/>
      <c r="DH27" s="95"/>
      <c r="DI27" s="95"/>
      <c r="DJ27" s="95"/>
      <c r="DK27" s="95"/>
      <c r="DL27" s="95"/>
      <c r="DM27" s="95"/>
      <c r="DN27" s="95"/>
      <c r="DO27" s="95"/>
      <c r="DP27" s="95"/>
      <c r="DQ27" s="95"/>
      <c r="DR27" s="95"/>
      <c r="DS27" s="95"/>
      <c r="DT27" s="95"/>
      <c r="DU27" s="95"/>
      <c r="DV27" s="95"/>
      <c r="DW27" s="95"/>
      <c r="DX27" s="95"/>
      <c r="DY27" s="95"/>
      <c r="DZ27" s="95"/>
      <c r="EA27" s="95"/>
      <c r="EB27" s="95"/>
      <c r="EC27" s="95"/>
      <c r="ED27" s="95"/>
      <c r="EE27" s="95"/>
      <c r="EF27" s="95"/>
      <c r="EG27" s="95"/>
      <c r="EH27" s="95"/>
      <c r="EI27" s="95"/>
      <c r="EJ27" s="95"/>
      <c r="EK27" s="95"/>
      <c r="EL27" s="95"/>
      <c r="EM27" s="95"/>
      <c r="EN27" s="95"/>
      <c r="EO27" s="95"/>
      <c r="EP27" s="95"/>
      <c r="EQ27" s="95"/>
      <c r="ER27" s="95"/>
      <c r="ES27" s="95"/>
      <c r="ET27" s="95"/>
      <c r="EU27" s="95"/>
      <c r="EV27" s="95"/>
      <c r="EW27" s="95"/>
      <c r="EX27" s="95"/>
      <c r="EY27" s="95"/>
      <c r="EZ27" s="95"/>
      <c r="FA27" s="95"/>
      <c r="FB27" s="95"/>
      <c r="FC27" s="95"/>
      <c r="FD27" s="95"/>
      <c r="FE27" s="95"/>
      <c r="FF27" s="95"/>
      <c r="FG27" s="95"/>
      <c r="FH27" s="95"/>
      <c r="FI27" s="95"/>
      <c r="FJ27" s="95"/>
      <c r="FK27" s="95"/>
      <c r="FL27" s="95"/>
      <c r="FM27" s="95"/>
      <c r="FN27" s="95"/>
      <c r="FO27" s="95"/>
      <c r="FP27" s="95"/>
      <c r="FQ27" s="95"/>
      <c r="FR27" s="95"/>
      <c r="FS27" s="95"/>
      <c r="FT27" s="95"/>
      <c r="FU27" s="95"/>
      <c r="FV27" s="95"/>
      <c r="FW27" s="95"/>
      <c r="FX27" s="95"/>
      <c r="FY27" s="95"/>
      <c r="FZ27" s="95"/>
      <c r="GA27" s="95"/>
      <c r="GB27" s="95"/>
      <c r="GC27" s="95"/>
      <c r="GD27" s="95"/>
      <c r="GE27" s="95"/>
      <c r="GF27" s="95"/>
      <c r="GG27" s="95"/>
      <c r="GH27" s="95"/>
      <c r="GI27" s="95"/>
      <c r="GJ27" s="95"/>
      <c r="GK27" s="95"/>
      <c r="GL27" s="95"/>
      <c r="GM27" s="95"/>
      <c r="GN27" s="95"/>
      <c r="GO27" s="95"/>
      <c r="GP27" s="95"/>
      <c r="GQ27" s="95"/>
      <c r="GR27" s="95"/>
      <c r="GS27" s="95"/>
      <c r="GT27" s="95"/>
      <c r="GU27" s="95"/>
      <c r="GV27" s="95"/>
      <c r="GW27" s="95"/>
      <c r="GX27" s="95"/>
      <c r="GY27" s="95"/>
      <c r="GZ27" s="95"/>
      <c r="HA27" s="95"/>
      <c r="HB27" s="95"/>
      <c r="HC27" s="95"/>
      <c r="HD27" s="95"/>
      <c r="HE27" s="95"/>
      <c r="HF27" s="95"/>
      <c r="HG27" s="95"/>
      <c r="HH27" s="95"/>
      <c r="HI27" s="95"/>
      <c r="HJ27" s="95"/>
      <c r="HK27" s="95"/>
      <c r="HL27" s="95"/>
      <c r="HM27" s="95"/>
      <c r="HN27" s="95"/>
      <c r="HO27" s="95"/>
      <c r="HP27" s="95"/>
      <c r="HQ27" s="95"/>
      <c r="HR27" s="95"/>
      <c r="HS27" s="95"/>
      <c r="HT27" s="95"/>
      <c r="HU27" s="95"/>
      <c r="HV27" s="95"/>
      <c r="HW27" s="95"/>
      <c r="HX27" s="95"/>
      <c r="HY27" s="95"/>
      <c r="HZ27" s="95"/>
      <c r="IA27" s="95"/>
      <c r="IB27" s="95"/>
      <c r="IC27" s="95"/>
      <c r="ID27" s="95"/>
      <c r="IE27" s="95"/>
      <c r="IF27" s="95"/>
      <c r="IG27" s="95"/>
      <c r="IH27" s="108"/>
      <c r="II27" s="108"/>
      <c r="IJ27" s="108"/>
      <c r="IK27" s="108"/>
      <c r="IL27" s="108"/>
      <c r="IM27" s="108"/>
      <c r="IN27" s="108"/>
      <c r="IO27" s="108"/>
      <c r="IP27" s="108"/>
      <c r="IQ27" s="108"/>
      <c r="IR27" s="108"/>
    </row>
    <row r="28" s="3" customFormat="1" ht="135" customHeight="1" spans="1:252">
      <c r="A28" s="23">
        <v>21</v>
      </c>
      <c r="B28" s="28" t="s">
        <v>169</v>
      </c>
      <c r="C28" s="43" t="s">
        <v>170</v>
      </c>
      <c r="D28" s="44" t="s">
        <v>162</v>
      </c>
      <c r="E28" s="43" t="s">
        <v>171</v>
      </c>
      <c r="F28" s="43" t="s">
        <v>35</v>
      </c>
      <c r="G28" s="45" t="s">
        <v>36</v>
      </c>
      <c r="H28" s="63" t="s">
        <v>172</v>
      </c>
      <c r="I28" s="78">
        <v>4000</v>
      </c>
      <c r="J28" s="78"/>
      <c r="K28" s="78"/>
      <c r="L28" s="78"/>
      <c r="M28" s="78"/>
      <c r="N28" s="78"/>
      <c r="O28" s="78"/>
      <c r="P28" s="78"/>
      <c r="Q28" s="78"/>
      <c r="R28" s="78"/>
      <c r="S28" s="78">
        <v>4000</v>
      </c>
      <c r="T28" s="78"/>
      <c r="U28" s="78"/>
      <c r="V28" s="89">
        <v>1658</v>
      </c>
      <c r="W28" s="31" t="s">
        <v>166</v>
      </c>
      <c r="X28" s="28" t="s">
        <v>129</v>
      </c>
      <c r="Y28" s="100" t="s">
        <v>167</v>
      </c>
      <c r="Z28" s="101" t="s">
        <v>168</v>
      </c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  <c r="BB28" s="95"/>
      <c r="BC28" s="95"/>
      <c r="BD28" s="95"/>
      <c r="BE28" s="95"/>
      <c r="BF28" s="95"/>
      <c r="BG28" s="95"/>
      <c r="BH28" s="95"/>
      <c r="BI28" s="95"/>
      <c r="BJ28" s="95"/>
      <c r="BK28" s="95"/>
      <c r="BL28" s="95"/>
      <c r="BM28" s="95"/>
      <c r="BN28" s="95"/>
      <c r="BO28" s="95"/>
      <c r="BP28" s="95"/>
      <c r="BQ28" s="95"/>
      <c r="BR28" s="95"/>
      <c r="BS28" s="95"/>
      <c r="BT28" s="95"/>
      <c r="BU28" s="95"/>
      <c r="BV28" s="95"/>
      <c r="BW28" s="95"/>
      <c r="BX28" s="95"/>
      <c r="BY28" s="95"/>
      <c r="BZ28" s="95"/>
      <c r="CA28" s="95"/>
      <c r="CB28" s="95"/>
      <c r="CC28" s="95"/>
      <c r="CD28" s="95"/>
      <c r="CE28" s="95"/>
      <c r="CF28" s="95"/>
      <c r="CG28" s="95"/>
      <c r="CH28" s="95"/>
      <c r="CI28" s="95"/>
      <c r="CJ28" s="95"/>
      <c r="CK28" s="95"/>
      <c r="CL28" s="95"/>
      <c r="CM28" s="95"/>
      <c r="CN28" s="95"/>
      <c r="CO28" s="95"/>
      <c r="CP28" s="95"/>
      <c r="CQ28" s="95"/>
      <c r="CR28" s="95"/>
      <c r="CS28" s="95"/>
      <c r="CT28" s="95"/>
      <c r="CU28" s="95"/>
      <c r="CV28" s="95"/>
      <c r="CW28" s="95"/>
      <c r="CX28" s="95"/>
      <c r="CY28" s="95"/>
      <c r="CZ28" s="95"/>
      <c r="DA28" s="95"/>
      <c r="DB28" s="95"/>
      <c r="DC28" s="95"/>
      <c r="DD28" s="95"/>
      <c r="DE28" s="95"/>
      <c r="DF28" s="95"/>
      <c r="DG28" s="95"/>
      <c r="DH28" s="95"/>
      <c r="DI28" s="95"/>
      <c r="DJ28" s="95"/>
      <c r="DK28" s="95"/>
      <c r="DL28" s="95"/>
      <c r="DM28" s="95"/>
      <c r="DN28" s="95"/>
      <c r="DO28" s="95"/>
      <c r="DP28" s="95"/>
      <c r="DQ28" s="95"/>
      <c r="DR28" s="95"/>
      <c r="DS28" s="95"/>
      <c r="DT28" s="95"/>
      <c r="DU28" s="95"/>
      <c r="DV28" s="95"/>
      <c r="DW28" s="95"/>
      <c r="DX28" s="95"/>
      <c r="DY28" s="95"/>
      <c r="DZ28" s="95"/>
      <c r="EA28" s="95"/>
      <c r="EB28" s="95"/>
      <c r="EC28" s="95"/>
      <c r="ED28" s="95"/>
      <c r="EE28" s="95"/>
      <c r="EF28" s="95"/>
      <c r="EG28" s="95"/>
      <c r="EH28" s="95"/>
      <c r="EI28" s="95"/>
      <c r="EJ28" s="95"/>
      <c r="EK28" s="95"/>
      <c r="EL28" s="95"/>
      <c r="EM28" s="95"/>
      <c r="EN28" s="95"/>
      <c r="EO28" s="95"/>
      <c r="EP28" s="95"/>
      <c r="EQ28" s="95"/>
      <c r="ER28" s="95"/>
      <c r="ES28" s="95"/>
      <c r="ET28" s="95"/>
      <c r="EU28" s="95"/>
      <c r="EV28" s="95"/>
      <c r="EW28" s="95"/>
      <c r="EX28" s="95"/>
      <c r="EY28" s="95"/>
      <c r="EZ28" s="95"/>
      <c r="FA28" s="95"/>
      <c r="FB28" s="95"/>
      <c r="FC28" s="95"/>
      <c r="FD28" s="95"/>
      <c r="FE28" s="95"/>
      <c r="FF28" s="95"/>
      <c r="FG28" s="95"/>
      <c r="FH28" s="95"/>
      <c r="FI28" s="95"/>
      <c r="FJ28" s="95"/>
      <c r="FK28" s="95"/>
      <c r="FL28" s="95"/>
      <c r="FM28" s="95"/>
      <c r="FN28" s="95"/>
      <c r="FO28" s="95"/>
      <c r="FP28" s="95"/>
      <c r="FQ28" s="95"/>
      <c r="FR28" s="95"/>
      <c r="FS28" s="95"/>
      <c r="FT28" s="95"/>
      <c r="FU28" s="95"/>
      <c r="FV28" s="95"/>
      <c r="FW28" s="95"/>
      <c r="FX28" s="95"/>
      <c r="FY28" s="95"/>
      <c r="FZ28" s="95"/>
      <c r="GA28" s="95"/>
      <c r="GB28" s="95"/>
      <c r="GC28" s="95"/>
      <c r="GD28" s="95"/>
      <c r="GE28" s="95"/>
      <c r="GF28" s="95"/>
      <c r="GG28" s="95"/>
      <c r="GH28" s="95"/>
      <c r="GI28" s="95"/>
      <c r="GJ28" s="95"/>
      <c r="GK28" s="95"/>
      <c r="GL28" s="95"/>
      <c r="GM28" s="95"/>
      <c r="GN28" s="95"/>
      <c r="GO28" s="95"/>
      <c r="GP28" s="95"/>
      <c r="GQ28" s="95"/>
      <c r="GR28" s="95"/>
      <c r="GS28" s="95"/>
      <c r="GT28" s="95"/>
      <c r="GU28" s="95"/>
      <c r="GV28" s="95"/>
      <c r="GW28" s="95"/>
      <c r="GX28" s="95"/>
      <c r="GY28" s="95"/>
      <c r="GZ28" s="95"/>
      <c r="HA28" s="95"/>
      <c r="HB28" s="95"/>
      <c r="HC28" s="95"/>
      <c r="HD28" s="95"/>
      <c r="HE28" s="95"/>
      <c r="HF28" s="95"/>
      <c r="HG28" s="95"/>
      <c r="HH28" s="95"/>
      <c r="HI28" s="95"/>
      <c r="HJ28" s="95"/>
      <c r="HK28" s="95"/>
      <c r="HL28" s="95"/>
      <c r="HM28" s="95"/>
      <c r="HN28" s="95"/>
      <c r="HO28" s="95"/>
      <c r="HP28" s="95"/>
      <c r="HQ28" s="95"/>
      <c r="HR28" s="95"/>
      <c r="HS28" s="95"/>
      <c r="HT28" s="95"/>
      <c r="HU28" s="95"/>
      <c r="HV28" s="95"/>
      <c r="HW28" s="95"/>
      <c r="HX28" s="95"/>
      <c r="HY28" s="95"/>
      <c r="HZ28" s="95"/>
      <c r="IA28" s="95"/>
      <c r="IB28" s="95"/>
      <c r="IC28" s="95"/>
      <c r="ID28" s="95"/>
      <c r="IE28" s="95"/>
      <c r="IF28" s="95"/>
      <c r="IG28" s="95"/>
      <c r="IH28" s="108"/>
      <c r="II28" s="108"/>
      <c r="IJ28" s="108"/>
      <c r="IK28" s="108"/>
      <c r="IL28" s="108"/>
      <c r="IM28" s="108"/>
      <c r="IN28" s="108"/>
      <c r="IO28" s="108"/>
      <c r="IP28" s="108"/>
      <c r="IQ28" s="108"/>
      <c r="IR28" s="108"/>
    </row>
    <row r="29" s="8" customFormat="1" ht="147" customHeight="1" spans="1:252">
      <c r="A29" s="27">
        <v>22</v>
      </c>
      <c r="B29" s="28" t="s">
        <v>173</v>
      </c>
      <c r="C29" s="64" t="s">
        <v>174</v>
      </c>
      <c r="D29" s="44" t="s">
        <v>162</v>
      </c>
      <c r="E29" s="43" t="s">
        <v>34</v>
      </c>
      <c r="F29" s="44" t="s">
        <v>110</v>
      </c>
      <c r="G29" s="45" t="s">
        <v>66</v>
      </c>
      <c r="H29" s="45" t="s">
        <v>175</v>
      </c>
      <c r="I29" s="78">
        <f>K29+R29+S29+T29+U29</f>
        <v>1504.8</v>
      </c>
      <c r="J29" s="78">
        <v>1504.8</v>
      </c>
      <c r="K29" s="29">
        <f>L29+M29+N29+O29+P29+Q29</f>
        <v>1504.8</v>
      </c>
      <c r="L29" s="29">
        <v>1504.8</v>
      </c>
      <c r="M29" s="27"/>
      <c r="N29" s="27"/>
      <c r="O29" s="27"/>
      <c r="P29" s="27"/>
      <c r="Q29" s="27"/>
      <c r="R29" s="82"/>
      <c r="S29" s="82"/>
      <c r="T29" s="82"/>
      <c r="U29" s="27"/>
      <c r="V29" s="90">
        <v>1254</v>
      </c>
      <c r="W29" s="31" t="s">
        <v>176</v>
      </c>
      <c r="X29" s="29" t="s">
        <v>129</v>
      </c>
      <c r="Y29" s="29" t="s">
        <v>177</v>
      </c>
      <c r="Z29" s="31" t="s">
        <v>178</v>
      </c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104"/>
      <c r="IE29" s="104"/>
      <c r="IF29" s="104"/>
      <c r="IG29" s="104"/>
      <c r="IH29" s="104"/>
      <c r="II29" s="104"/>
      <c r="IJ29" s="104"/>
      <c r="IK29" s="104"/>
      <c r="IL29" s="104"/>
      <c r="IM29" s="104"/>
      <c r="IN29" s="104"/>
      <c r="IO29" s="104"/>
      <c r="IP29" s="104"/>
      <c r="IQ29" s="104"/>
      <c r="IR29" s="104"/>
    </row>
    <row r="30" s="8" customFormat="1" ht="147" customHeight="1" spans="1:252">
      <c r="A30" s="27">
        <v>23</v>
      </c>
      <c r="B30" s="65" t="s">
        <v>179</v>
      </c>
      <c r="C30" s="66" t="s">
        <v>180</v>
      </c>
      <c r="D30" s="44" t="s">
        <v>162</v>
      </c>
      <c r="E30" s="43" t="s">
        <v>34</v>
      </c>
      <c r="F30" s="44" t="s">
        <v>181</v>
      </c>
      <c r="G30" s="50" t="s">
        <v>182</v>
      </c>
      <c r="H30" s="52" t="s">
        <v>183</v>
      </c>
      <c r="I30" s="46">
        <v>259.2</v>
      </c>
      <c r="J30" s="78"/>
      <c r="K30" s="46">
        <v>259.2</v>
      </c>
      <c r="L30" s="46">
        <v>259.2</v>
      </c>
      <c r="M30" s="27"/>
      <c r="N30" s="27"/>
      <c r="O30" s="27"/>
      <c r="P30" s="27"/>
      <c r="Q30" s="27"/>
      <c r="R30" s="82"/>
      <c r="S30" s="82"/>
      <c r="T30" s="82"/>
      <c r="U30" s="27"/>
      <c r="V30" s="90">
        <v>320</v>
      </c>
      <c r="W30" s="33" t="s">
        <v>184</v>
      </c>
      <c r="X30" s="53" t="s">
        <v>129</v>
      </c>
      <c r="Y30" s="53" t="s">
        <v>185</v>
      </c>
      <c r="Z30" s="102" t="s">
        <v>186</v>
      </c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104"/>
      <c r="IE30" s="104"/>
      <c r="IF30" s="104"/>
      <c r="IG30" s="104"/>
      <c r="IH30" s="104"/>
      <c r="II30" s="104"/>
      <c r="IJ30" s="104"/>
      <c r="IK30" s="104"/>
      <c r="IL30" s="104"/>
      <c r="IM30" s="104"/>
      <c r="IN30" s="104"/>
      <c r="IO30" s="104"/>
      <c r="IP30" s="104"/>
      <c r="IQ30" s="104"/>
      <c r="IR30" s="104"/>
    </row>
    <row r="31" s="7" customFormat="1" ht="30" customHeight="1" spans="1:252">
      <c r="A31" s="23" t="s">
        <v>187</v>
      </c>
      <c r="B31" s="26"/>
      <c r="C31" s="59" t="s">
        <v>188</v>
      </c>
      <c r="D31" s="60"/>
      <c r="E31" s="59"/>
      <c r="F31" s="59"/>
      <c r="G31" s="61"/>
      <c r="H31" s="62"/>
      <c r="I31" s="77">
        <f>SUM(I32:I39)</f>
        <v>26605.52</v>
      </c>
      <c r="J31" s="77">
        <f t="shared" ref="J31:U31" si="5">SUM(J32:J39)</f>
        <v>8623.24</v>
      </c>
      <c r="K31" s="77">
        <f t="shared" si="5"/>
        <v>10259.61</v>
      </c>
      <c r="L31" s="77">
        <f t="shared" si="5"/>
        <v>10259.61</v>
      </c>
      <c r="M31" s="77">
        <f t="shared" si="5"/>
        <v>0</v>
      </c>
      <c r="N31" s="77">
        <f t="shared" si="5"/>
        <v>0</v>
      </c>
      <c r="O31" s="77">
        <f t="shared" si="5"/>
        <v>0</v>
      </c>
      <c r="P31" s="77">
        <f t="shared" si="5"/>
        <v>0</v>
      </c>
      <c r="Q31" s="77">
        <f t="shared" si="5"/>
        <v>0</v>
      </c>
      <c r="R31" s="77">
        <f t="shared" si="5"/>
        <v>2500</v>
      </c>
      <c r="S31" s="77">
        <f t="shared" si="5"/>
        <v>7000</v>
      </c>
      <c r="T31" s="77">
        <f t="shared" si="5"/>
        <v>0</v>
      </c>
      <c r="U31" s="77">
        <f t="shared" si="5"/>
        <v>6845.91</v>
      </c>
      <c r="V31" s="88"/>
      <c r="W31" s="23"/>
      <c r="X31" s="25"/>
      <c r="Y31" s="98"/>
      <c r="Z31" s="99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5"/>
      <c r="BL31" s="95"/>
      <c r="BM31" s="95"/>
      <c r="BN31" s="95"/>
      <c r="BO31" s="95"/>
      <c r="BP31" s="95"/>
      <c r="BQ31" s="95"/>
      <c r="BR31" s="95"/>
      <c r="BS31" s="95"/>
      <c r="BT31" s="95"/>
      <c r="BU31" s="95"/>
      <c r="BV31" s="95"/>
      <c r="BW31" s="95"/>
      <c r="BX31" s="95"/>
      <c r="BY31" s="95"/>
      <c r="BZ31" s="95"/>
      <c r="CA31" s="95"/>
      <c r="CB31" s="95"/>
      <c r="CC31" s="95"/>
      <c r="CD31" s="95"/>
      <c r="CE31" s="95"/>
      <c r="CF31" s="95"/>
      <c r="CG31" s="95"/>
      <c r="CH31" s="95"/>
      <c r="CI31" s="95"/>
      <c r="CJ31" s="95"/>
      <c r="CK31" s="95"/>
      <c r="CL31" s="95"/>
      <c r="CM31" s="95"/>
      <c r="CN31" s="95"/>
      <c r="CO31" s="95"/>
      <c r="CP31" s="95"/>
      <c r="CQ31" s="95"/>
      <c r="CR31" s="95"/>
      <c r="CS31" s="95"/>
      <c r="CT31" s="95"/>
      <c r="CU31" s="95"/>
      <c r="CV31" s="95"/>
      <c r="CW31" s="95"/>
      <c r="CX31" s="95"/>
      <c r="CY31" s="95"/>
      <c r="CZ31" s="95"/>
      <c r="DA31" s="95"/>
      <c r="DB31" s="95"/>
      <c r="DC31" s="95"/>
      <c r="DD31" s="95"/>
      <c r="DE31" s="95"/>
      <c r="DF31" s="95"/>
      <c r="DG31" s="95"/>
      <c r="DH31" s="95"/>
      <c r="DI31" s="95"/>
      <c r="DJ31" s="95"/>
      <c r="DK31" s="95"/>
      <c r="DL31" s="95"/>
      <c r="DM31" s="95"/>
      <c r="DN31" s="95"/>
      <c r="DO31" s="95"/>
      <c r="DP31" s="95"/>
      <c r="DQ31" s="95"/>
      <c r="DR31" s="95"/>
      <c r="DS31" s="95"/>
      <c r="DT31" s="95"/>
      <c r="DU31" s="95"/>
      <c r="DV31" s="95"/>
      <c r="DW31" s="95"/>
      <c r="DX31" s="95"/>
      <c r="DY31" s="95"/>
      <c r="DZ31" s="95"/>
      <c r="EA31" s="95"/>
      <c r="EB31" s="95"/>
      <c r="EC31" s="95"/>
      <c r="ED31" s="95"/>
      <c r="EE31" s="95"/>
      <c r="EF31" s="95"/>
      <c r="EG31" s="95"/>
      <c r="EH31" s="95"/>
      <c r="EI31" s="95"/>
      <c r="EJ31" s="95"/>
      <c r="EK31" s="95"/>
      <c r="EL31" s="95"/>
      <c r="EM31" s="95"/>
      <c r="EN31" s="95"/>
      <c r="EO31" s="95"/>
      <c r="EP31" s="95"/>
      <c r="EQ31" s="95"/>
      <c r="ER31" s="95"/>
      <c r="ES31" s="95"/>
      <c r="ET31" s="95"/>
      <c r="EU31" s="95"/>
      <c r="EV31" s="95"/>
      <c r="EW31" s="95"/>
      <c r="EX31" s="95"/>
      <c r="EY31" s="95"/>
      <c r="EZ31" s="95"/>
      <c r="FA31" s="95"/>
      <c r="FB31" s="95"/>
      <c r="FC31" s="95"/>
      <c r="FD31" s="95"/>
      <c r="FE31" s="95"/>
      <c r="FF31" s="95"/>
      <c r="FG31" s="95"/>
      <c r="FH31" s="95"/>
      <c r="FI31" s="95"/>
      <c r="FJ31" s="95"/>
      <c r="FK31" s="95"/>
      <c r="FL31" s="95"/>
      <c r="FM31" s="95"/>
      <c r="FN31" s="95"/>
      <c r="FO31" s="95"/>
      <c r="FP31" s="95"/>
      <c r="FQ31" s="95"/>
      <c r="FR31" s="95"/>
      <c r="FS31" s="95"/>
      <c r="FT31" s="95"/>
      <c r="FU31" s="95"/>
      <c r="FV31" s="95"/>
      <c r="FW31" s="95"/>
      <c r="FX31" s="95"/>
      <c r="FY31" s="95"/>
      <c r="FZ31" s="95"/>
      <c r="GA31" s="95"/>
      <c r="GB31" s="95"/>
      <c r="GC31" s="95"/>
      <c r="GD31" s="95"/>
      <c r="GE31" s="95"/>
      <c r="GF31" s="95"/>
      <c r="GG31" s="95"/>
      <c r="GH31" s="95"/>
      <c r="GI31" s="95"/>
      <c r="GJ31" s="95"/>
      <c r="GK31" s="95"/>
      <c r="GL31" s="95"/>
      <c r="GM31" s="95"/>
      <c r="GN31" s="95"/>
      <c r="GO31" s="95"/>
      <c r="GP31" s="95"/>
      <c r="GQ31" s="95"/>
      <c r="GR31" s="95"/>
      <c r="GS31" s="95"/>
      <c r="GT31" s="95"/>
      <c r="GU31" s="95"/>
      <c r="GV31" s="95"/>
      <c r="GW31" s="95"/>
      <c r="GX31" s="95"/>
      <c r="GY31" s="95"/>
      <c r="GZ31" s="95"/>
      <c r="HA31" s="95"/>
      <c r="HB31" s="95"/>
      <c r="HC31" s="95"/>
      <c r="HD31" s="95"/>
      <c r="HE31" s="95"/>
      <c r="HF31" s="95"/>
      <c r="HG31" s="95"/>
      <c r="HH31" s="95"/>
      <c r="HI31" s="95"/>
      <c r="HJ31" s="95"/>
      <c r="HK31" s="95"/>
      <c r="HL31" s="95"/>
      <c r="HM31" s="95"/>
      <c r="HN31" s="95"/>
      <c r="HO31" s="95"/>
      <c r="HP31" s="95"/>
      <c r="HQ31" s="95"/>
      <c r="HR31" s="95"/>
      <c r="HS31" s="95"/>
      <c r="HT31" s="95"/>
      <c r="HU31" s="95"/>
      <c r="HV31" s="95"/>
      <c r="HW31" s="95"/>
      <c r="HX31" s="95"/>
      <c r="HY31" s="95"/>
      <c r="HZ31" s="95"/>
      <c r="IA31" s="95"/>
      <c r="IB31" s="95"/>
      <c r="IC31" s="95"/>
      <c r="ID31" s="95"/>
      <c r="IE31" s="95"/>
      <c r="IF31" s="95"/>
      <c r="IG31" s="95"/>
      <c r="IH31" s="108"/>
      <c r="II31" s="108"/>
      <c r="IJ31" s="108"/>
      <c r="IK31" s="108"/>
      <c r="IL31" s="108"/>
      <c r="IM31" s="108"/>
      <c r="IN31" s="108"/>
      <c r="IO31" s="108"/>
      <c r="IP31" s="108"/>
      <c r="IQ31" s="108"/>
      <c r="IR31" s="108"/>
    </row>
    <row r="32" s="4" customFormat="1" ht="408" customHeight="1" spans="1:252">
      <c r="A32" s="27">
        <v>24</v>
      </c>
      <c r="B32" s="28" t="s">
        <v>189</v>
      </c>
      <c r="C32" s="43" t="s">
        <v>190</v>
      </c>
      <c r="D32" s="44" t="s">
        <v>188</v>
      </c>
      <c r="E32" s="45" t="s">
        <v>34</v>
      </c>
      <c r="F32" s="44" t="s">
        <v>35</v>
      </c>
      <c r="G32" s="67" t="s">
        <v>191</v>
      </c>
      <c r="H32" s="45" t="s">
        <v>192</v>
      </c>
      <c r="I32" s="78">
        <v>12500</v>
      </c>
      <c r="J32" s="78">
        <v>3453.24</v>
      </c>
      <c r="K32" s="27">
        <f>L32+N32</f>
        <v>3912.58</v>
      </c>
      <c r="L32" s="27">
        <v>3912.58</v>
      </c>
      <c r="M32" s="27"/>
      <c r="N32" s="27"/>
      <c r="O32" s="27"/>
      <c r="P32" s="27"/>
      <c r="Q32" s="27"/>
      <c r="R32" s="78">
        <v>2500</v>
      </c>
      <c r="S32" s="27"/>
      <c r="T32" s="27"/>
      <c r="U32" s="27">
        <v>6087.42</v>
      </c>
      <c r="V32" s="83">
        <v>7811</v>
      </c>
      <c r="W32" s="31" t="s">
        <v>193</v>
      </c>
      <c r="X32" s="28" t="s">
        <v>47</v>
      </c>
      <c r="Y32" s="31" t="s">
        <v>194</v>
      </c>
      <c r="Z32" s="31" t="s">
        <v>195</v>
      </c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104"/>
      <c r="II32" s="104"/>
      <c r="IJ32" s="104"/>
      <c r="IK32" s="104"/>
      <c r="IL32" s="104"/>
      <c r="IM32" s="104"/>
      <c r="IN32" s="104"/>
      <c r="IO32" s="104"/>
      <c r="IP32" s="104"/>
      <c r="IQ32" s="104"/>
      <c r="IR32" s="104"/>
    </row>
    <row r="33" s="3" customFormat="1" ht="131.25" spans="1:252">
      <c r="A33" s="27">
        <v>25</v>
      </c>
      <c r="B33" s="28" t="s">
        <v>196</v>
      </c>
      <c r="C33" s="43" t="s">
        <v>197</v>
      </c>
      <c r="D33" s="44" t="s">
        <v>188</v>
      </c>
      <c r="E33" s="43" t="s">
        <v>34</v>
      </c>
      <c r="F33" s="44" t="s">
        <v>35</v>
      </c>
      <c r="G33" s="68" t="s">
        <v>198</v>
      </c>
      <c r="H33" s="69" t="s">
        <v>199</v>
      </c>
      <c r="I33" s="78">
        <f>K33+S33+U33</f>
        <v>4035.52</v>
      </c>
      <c r="J33" s="78">
        <v>2000</v>
      </c>
      <c r="K33" s="27">
        <f>L33+M33+N33+O33+P33+Q33</f>
        <v>2893.52</v>
      </c>
      <c r="L33" s="78">
        <v>2893.52</v>
      </c>
      <c r="M33" s="27"/>
      <c r="N33" s="27"/>
      <c r="O33" s="27"/>
      <c r="P33" s="27"/>
      <c r="Q33" s="27"/>
      <c r="R33" s="78"/>
      <c r="S33" s="78">
        <v>1000</v>
      </c>
      <c r="T33" s="78"/>
      <c r="U33" s="78">
        <v>142</v>
      </c>
      <c r="V33" s="91">
        <v>1136</v>
      </c>
      <c r="W33" s="42" t="s">
        <v>200</v>
      </c>
      <c r="X33" s="29" t="s">
        <v>201</v>
      </c>
      <c r="Y33" s="29" t="s">
        <v>202</v>
      </c>
      <c r="Z33" s="31" t="s">
        <v>203</v>
      </c>
      <c r="IH33" s="104"/>
      <c r="II33" s="104"/>
      <c r="IJ33" s="104"/>
      <c r="IK33" s="104"/>
      <c r="IL33" s="104"/>
      <c r="IM33" s="104"/>
      <c r="IN33" s="104"/>
      <c r="IO33" s="104"/>
      <c r="IP33" s="104"/>
      <c r="IQ33" s="104"/>
      <c r="IR33" s="104"/>
    </row>
    <row r="34" s="3" customFormat="1" ht="131.25" spans="1:252">
      <c r="A34" s="27">
        <v>26</v>
      </c>
      <c r="B34" s="28" t="s">
        <v>204</v>
      </c>
      <c r="C34" s="43" t="s">
        <v>205</v>
      </c>
      <c r="D34" s="44" t="s">
        <v>188</v>
      </c>
      <c r="E34" s="43" t="s">
        <v>34</v>
      </c>
      <c r="F34" s="44" t="s">
        <v>35</v>
      </c>
      <c r="G34" s="68" t="s">
        <v>206</v>
      </c>
      <c r="H34" s="69" t="s">
        <v>207</v>
      </c>
      <c r="I34" s="78">
        <f>K34+S34+U34</f>
        <v>3600</v>
      </c>
      <c r="J34" s="78">
        <v>2000</v>
      </c>
      <c r="K34" s="27">
        <f>L34+M34+N34+O34+P34+Q34</f>
        <v>1983.51</v>
      </c>
      <c r="L34" s="78">
        <v>1983.51</v>
      </c>
      <c r="M34" s="27"/>
      <c r="N34" s="27"/>
      <c r="O34" s="27"/>
      <c r="P34" s="27"/>
      <c r="Q34" s="27"/>
      <c r="R34" s="78"/>
      <c r="S34" s="78">
        <v>1000</v>
      </c>
      <c r="T34" s="78"/>
      <c r="U34" s="78">
        <v>616.49</v>
      </c>
      <c r="V34" s="92">
        <v>1143</v>
      </c>
      <c r="W34" s="42" t="s">
        <v>200</v>
      </c>
      <c r="X34" s="29" t="s">
        <v>201</v>
      </c>
      <c r="Y34" s="29" t="s">
        <v>208</v>
      </c>
      <c r="Z34" s="31" t="s">
        <v>209</v>
      </c>
      <c r="IH34" s="104"/>
      <c r="II34" s="104"/>
      <c r="IJ34" s="104"/>
      <c r="IK34" s="104"/>
      <c r="IL34" s="104"/>
      <c r="IM34" s="104"/>
      <c r="IN34" s="104"/>
      <c r="IO34" s="104"/>
      <c r="IP34" s="104"/>
      <c r="IQ34" s="104"/>
      <c r="IR34" s="104"/>
    </row>
    <row r="35" s="3" customFormat="1" ht="88" customHeight="1" spans="1:252">
      <c r="A35" s="27">
        <v>27</v>
      </c>
      <c r="B35" s="29" t="s">
        <v>210</v>
      </c>
      <c r="C35" s="43" t="s">
        <v>211</v>
      </c>
      <c r="D35" s="43" t="s">
        <v>188</v>
      </c>
      <c r="E35" s="43" t="s">
        <v>34</v>
      </c>
      <c r="F35" s="43" t="s">
        <v>212</v>
      </c>
      <c r="G35" s="43" t="s">
        <v>213</v>
      </c>
      <c r="H35" s="45" t="s">
        <v>214</v>
      </c>
      <c r="I35" s="29">
        <v>390</v>
      </c>
      <c r="J35" s="29">
        <v>390</v>
      </c>
      <c r="K35" s="29">
        <v>390</v>
      </c>
      <c r="L35" s="29">
        <v>390</v>
      </c>
      <c r="M35" s="29"/>
      <c r="N35" s="29"/>
      <c r="O35" s="29"/>
      <c r="P35" s="29"/>
      <c r="Q35" s="29"/>
      <c r="R35" s="29"/>
      <c r="S35" s="29"/>
      <c r="T35" s="29"/>
      <c r="U35" s="29"/>
      <c r="V35" s="29">
        <v>814</v>
      </c>
      <c r="W35" s="29" t="s">
        <v>215</v>
      </c>
      <c r="X35" s="29" t="s">
        <v>60</v>
      </c>
      <c r="Y35" s="29" t="s">
        <v>216</v>
      </c>
      <c r="Z35" s="29" t="s">
        <v>217</v>
      </c>
      <c r="IH35" s="104"/>
      <c r="II35" s="104"/>
      <c r="IJ35" s="104"/>
      <c r="IK35" s="104"/>
      <c r="IL35" s="104"/>
      <c r="IM35" s="104"/>
      <c r="IN35" s="104"/>
      <c r="IO35" s="104"/>
      <c r="IP35" s="104"/>
      <c r="IQ35" s="104"/>
      <c r="IR35" s="104"/>
    </row>
    <row r="36" s="3" customFormat="1" ht="88" customHeight="1" spans="1:252">
      <c r="A36" s="27">
        <v>28</v>
      </c>
      <c r="B36" s="29" t="s">
        <v>218</v>
      </c>
      <c r="C36" s="43" t="s">
        <v>219</v>
      </c>
      <c r="D36" s="43" t="s">
        <v>188</v>
      </c>
      <c r="E36" s="43" t="s">
        <v>34</v>
      </c>
      <c r="F36" s="43" t="s">
        <v>212</v>
      </c>
      <c r="G36" s="43" t="s">
        <v>220</v>
      </c>
      <c r="H36" s="45" t="s">
        <v>221</v>
      </c>
      <c r="I36" s="29">
        <v>390</v>
      </c>
      <c r="J36" s="29">
        <v>390</v>
      </c>
      <c r="K36" s="29">
        <v>390</v>
      </c>
      <c r="L36" s="29">
        <v>390</v>
      </c>
      <c r="M36" s="29"/>
      <c r="N36" s="29"/>
      <c r="O36" s="29"/>
      <c r="P36" s="29"/>
      <c r="Q36" s="29"/>
      <c r="R36" s="29"/>
      <c r="S36" s="29"/>
      <c r="T36" s="29"/>
      <c r="U36" s="29"/>
      <c r="V36" s="29">
        <v>888</v>
      </c>
      <c r="W36" s="29" t="s">
        <v>215</v>
      </c>
      <c r="X36" s="29" t="s">
        <v>60</v>
      </c>
      <c r="Y36" s="29" t="s">
        <v>222</v>
      </c>
      <c r="Z36" s="29" t="s">
        <v>160</v>
      </c>
      <c r="IH36" s="104"/>
      <c r="II36" s="104"/>
      <c r="IJ36" s="104"/>
      <c r="IK36" s="104"/>
      <c r="IL36" s="104"/>
      <c r="IM36" s="104"/>
      <c r="IN36" s="104"/>
      <c r="IO36" s="104"/>
      <c r="IP36" s="104"/>
      <c r="IQ36" s="104"/>
      <c r="IR36" s="104"/>
    </row>
    <row r="37" s="3" customFormat="1" ht="88" customHeight="1" spans="1:252">
      <c r="A37" s="27">
        <v>29</v>
      </c>
      <c r="B37" s="29" t="s">
        <v>223</v>
      </c>
      <c r="C37" s="43" t="s">
        <v>224</v>
      </c>
      <c r="D37" s="43" t="s">
        <v>188</v>
      </c>
      <c r="E37" s="43" t="s">
        <v>34</v>
      </c>
      <c r="F37" s="43" t="s">
        <v>212</v>
      </c>
      <c r="G37" s="43" t="s">
        <v>225</v>
      </c>
      <c r="H37" s="45" t="s">
        <v>226</v>
      </c>
      <c r="I37" s="29">
        <v>390</v>
      </c>
      <c r="J37" s="29">
        <v>390</v>
      </c>
      <c r="K37" s="29">
        <v>390</v>
      </c>
      <c r="L37" s="29">
        <v>390</v>
      </c>
      <c r="M37" s="29"/>
      <c r="N37" s="29"/>
      <c r="O37" s="29"/>
      <c r="P37" s="29"/>
      <c r="Q37" s="29"/>
      <c r="R37" s="29"/>
      <c r="S37" s="29"/>
      <c r="T37" s="29"/>
      <c r="U37" s="29"/>
      <c r="V37" s="29">
        <v>1396</v>
      </c>
      <c r="W37" s="29" t="s">
        <v>215</v>
      </c>
      <c r="X37" s="29" t="s">
        <v>60</v>
      </c>
      <c r="Y37" s="29" t="s">
        <v>227</v>
      </c>
      <c r="Z37" s="29" t="s">
        <v>228</v>
      </c>
      <c r="IH37" s="104"/>
      <c r="II37" s="104"/>
      <c r="IJ37" s="104"/>
      <c r="IK37" s="104"/>
      <c r="IL37" s="104"/>
      <c r="IM37" s="104"/>
      <c r="IN37" s="104"/>
      <c r="IO37" s="104"/>
      <c r="IP37" s="104"/>
      <c r="IQ37" s="104"/>
      <c r="IR37" s="104"/>
    </row>
    <row r="38" s="3" customFormat="1" ht="100" customHeight="1" spans="1:252">
      <c r="A38" s="27">
        <v>30</v>
      </c>
      <c r="B38" s="28" t="s">
        <v>229</v>
      </c>
      <c r="C38" s="43" t="s">
        <v>230</v>
      </c>
      <c r="D38" s="44" t="s">
        <v>188</v>
      </c>
      <c r="E38" s="43" t="s">
        <v>34</v>
      </c>
      <c r="F38" s="44" t="s">
        <v>118</v>
      </c>
      <c r="G38" s="70" t="s">
        <v>231</v>
      </c>
      <c r="H38" s="69" t="s">
        <v>232</v>
      </c>
      <c r="I38" s="78">
        <v>5000</v>
      </c>
      <c r="J38" s="78"/>
      <c r="K38" s="27"/>
      <c r="L38" s="78"/>
      <c r="M38" s="27"/>
      <c r="N38" s="27"/>
      <c r="O38" s="27"/>
      <c r="P38" s="27"/>
      <c r="Q38" s="27"/>
      <c r="R38" s="78"/>
      <c r="S38" s="78">
        <v>5000</v>
      </c>
      <c r="T38" s="78"/>
      <c r="U38" s="78"/>
      <c r="V38" s="92">
        <v>32847</v>
      </c>
      <c r="W38" s="42" t="s">
        <v>215</v>
      </c>
      <c r="X38" s="29" t="s">
        <v>39</v>
      </c>
      <c r="Y38" s="29" t="s">
        <v>233</v>
      </c>
      <c r="Z38" s="31" t="s">
        <v>234</v>
      </c>
      <c r="IH38" s="104"/>
      <c r="II38" s="104"/>
      <c r="IJ38" s="104"/>
      <c r="IK38" s="104"/>
      <c r="IL38" s="104"/>
      <c r="IM38" s="104"/>
      <c r="IN38" s="104"/>
      <c r="IO38" s="104"/>
      <c r="IP38" s="104"/>
      <c r="IQ38" s="104"/>
      <c r="IR38" s="104"/>
    </row>
    <row r="39" s="3" customFormat="1" ht="144" customHeight="1" spans="1:252">
      <c r="A39" s="27">
        <v>31</v>
      </c>
      <c r="B39" s="29" t="s">
        <v>235</v>
      </c>
      <c r="C39" s="43" t="s">
        <v>236</v>
      </c>
      <c r="D39" s="43" t="s">
        <v>188</v>
      </c>
      <c r="E39" s="43" t="s">
        <v>34</v>
      </c>
      <c r="F39" s="43" t="s">
        <v>212</v>
      </c>
      <c r="G39" s="43" t="s">
        <v>237</v>
      </c>
      <c r="H39" s="45" t="s">
        <v>238</v>
      </c>
      <c r="I39" s="29">
        <v>300</v>
      </c>
      <c r="J39" s="29"/>
      <c r="K39" s="29">
        <v>300</v>
      </c>
      <c r="L39" s="29">
        <v>300</v>
      </c>
      <c r="M39" s="29"/>
      <c r="N39" s="29"/>
      <c r="O39" s="29"/>
      <c r="P39" s="29"/>
      <c r="Q39" s="29"/>
      <c r="R39" s="29"/>
      <c r="S39" s="29"/>
      <c r="T39" s="29"/>
      <c r="U39" s="29"/>
      <c r="V39" s="29">
        <v>2555</v>
      </c>
      <c r="W39" s="29" t="s">
        <v>239</v>
      </c>
      <c r="X39" s="29" t="s">
        <v>60</v>
      </c>
      <c r="Y39" s="29" t="s">
        <v>177</v>
      </c>
      <c r="Z39" s="29" t="s">
        <v>178</v>
      </c>
      <c r="IH39" s="104"/>
      <c r="II39" s="104"/>
      <c r="IJ39" s="104"/>
      <c r="IK39" s="104"/>
      <c r="IL39" s="104"/>
      <c r="IM39" s="104"/>
      <c r="IN39" s="104"/>
      <c r="IO39" s="104"/>
      <c r="IP39" s="104"/>
      <c r="IQ39" s="104"/>
      <c r="IR39" s="104"/>
    </row>
    <row r="40" s="3" customFormat="1" ht="52" customHeight="1" spans="1:252">
      <c r="A40" s="23" t="s">
        <v>240</v>
      </c>
      <c r="B40" s="26"/>
      <c r="C40" s="59" t="s">
        <v>241</v>
      </c>
      <c r="D40" s="71"/>
      <c r="E40" s="59"/>
      <c r="F40" s="60"/>
      <c r="G40" s="61"/>
      <c r="H40" s="61"/>
      <c r="I40" s="25">
        <f>SUM(I41:I42)</f>
        <v>2930.46</v>
      </c>
      <c r="J40" s="25">
        <f>SUM(J41:J42)</f>
        <v>2100</v>
      </c>
      <c r="K40" s="25">
        <f t="shared" ref="K40:U40" si="6">SUM(K41:K42)</f>
        <v>2930.46</v>
      </c>
      <c r="L40" s="25">
        <f t="shared" si="6"/>
        <v>2930.46</v>
      </c>
      <c r="M40" s="25">
        <f t="shared" si="6"/>
        <v>0</v>
      </c>
      <c r="N40" s="25">
        <f t="shared" si="6"/>
        <v>0</v>
      </c>
      <c r="O40" s="25">
        <f t="shared" si="6"/>
        <v>0</v>
      </c>
      <c r="P40" s="25">
        <f t="shared" si="6"/>
        <v>0</v>
      </c>
      <c r="Q40" s="25">
        <f t="shared" si="6"/>
        <v>0</v>
      </c>
      <c r="R40" s="25">
        <f t="shared" si="6"/>
        <v>0</v>
      </c>
      <c r="S40" s="25">
        <f t="shared" si="6"/>
        <v>0</v>
      </c>
      <c r="T40" s="25">
        <f t="shared" si="6"/>
        <v>0</v>
      </c>
      <c r="U40" s="25">
        <f t="shared" si="6"/>
        <v>0</v>
      </c>
      <c r="V40" s="93"/>
      <c r="W40" s="25"/>
      <c r="X40" s="25"/>
      <c r="Y40" s="98"/>
      <c r="Z40" s="103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  <c r="BB40" s="95"/>
      <c r="BC40" s="95"/>
      <c r="BD40" s="95"/>
      <c r="BE40" s="95"/>
      <c r="BF40" s="95"/>
      <c r="BG40" s="95"/>
      <c r="BH40" s="95"/>
      <c r="BI40" s="95"/>
      <c r="BJ40" s="95"/>
      <c r="BK40" s="95"/>
      <c r="BL40" s="95"/>
      <c r="BM40" s="95"/>
      <c r="BN40" s="95"/>
      <c r="BO40" s="95"/>
      <c r="BP40" s="95"/>
      <c r="BQ40" s="95"/>
      <c r="BR40" s="95"/>
      <c r="BS40" s="95"/>
      <c r="BT40" s="95"/>
      <c r="BU40" s="95"/>
      <c r="BV40" s="95"/>
      <c r="BW40" s="95"/>
      <c r="BX40" s="95"/>
      <c r="BY40" s="95"/>
      <c r="BZ40" s="95"/>
      <c r="CA40" s="95"/>
      <c r="CB40" s="95"/>
      <c r="CC40" s="95"/>
      <c r="CD40" s="95"/>
      <c r="CE40" s="95"/>
      <c r="CF40" s="95"/>
      <c r="CG40" s="95"/>
      <c r="CH40" s="95"/>
      <c r="CI40" s="95"/>
      <c r="CJ40" s="95"/>
      <c r="CK40" s="95"/>
      <c r="CL40" s="95"/>
      <c r="CM40" s="95"/>
      <c r="CN40" s="95"/>
      <c r="CO40" s="95"/>
      <c r="CP40" s="95"/>
      <c r="CQ40" s="95"/>
      <c r="CR40" s="95"/>
      <c r="CS40" s="95"/>
      <c r="CT40" s="95"/>
      <c r="CU40" s="95"/>
      <c r="CV40" s="95"/>
      <c r="CW40" s="95"/>
      <c r="CX40" s="95"/>
      <c r="CY40" s="95"/>
      <c r="CZ40" s="95"/>
      <c r="DA40" s="95"/>
      <c r="DB40" s="95"/>
      <c r="DC40" s="95"/>
      <c r="DD40" s="95"/>
      <c r="DE40" s="95"/>
      <c r="DF40" s="95"/>
      <c r="DG40" s="95"/>
      <c r="DH40" s="95"/>
      <c r="DI40" s="95"/>
      <c r="DJ40" s="95"/>
      <c r="DK40" s="95"/>
      <c r="DL40" s="95"/>
      <c r="DM40" s="95"/>
      <c r="DN40" s="95"/>
      <c r="DO40" s="95"/>
      <c r="DP40" s="95"/>
      <c r="DQ40" s="95"/>
      <c r="DR40" s="95"/>
      <c r="DS40" s="95"/>
      <c r="DT40" s="95"/>
      <c r="DU40" s="95"/>
      <c r="DV40" s="95"/>
      <c r="DW40" s="95"/>
      <c r="DX40" s="95"/>
      <c r="DY40" s="95"/>
      <c r="DZ40" s="95"/>
      <c r="EA40" s="95"/>
      <c r="EB40" s="95"/>
      <c r="EC40" s="95"/>
      <c r="ED40" s="95"/>
      <c r="EE40" s="95"/>
      <c r="EF40" s="95"/>
      <c r="EG40" s="95"/>
      <c r="EH40" s="95"/>
      <c r="EI40" s="95"/>
      <c r="EJ40" s="95"/>
      <c r="EK40" s="95"/>
      <c r="EL40" s="95"/>
      <c r="EM40" s="95"/>
      <c r="EN40" s="95"/>
      <c r="EO40" s="95"/>
      <c r="EP40" s="95"/>
      <c r="EQ40" s="95"/>
      <c r="ER40" s="95"/>
      <c r="ES40" s="95"/>
      <c r="ET40" s="95"/>
      <c r="EU40" s="95"/>
      <c r="EV40" s="95"/>
      <c r="EW40" s="95"/>
      <c r="EX40" s="95"/>
      <c r="EY40" s="95"/>
      <c r="EZ40" s="95"/>
      <c r="FA40" s="95"/>
      <c r="FB40" s="95"/>
      <c r="FC40" s="95"/>
      <c r="FD40" s="95"/>
      <c r="FE40" s="95"/>
      <c r="FF40" s="95"/>
      <c r="FG40" s="95"/>
      <c r="FH40" s="95"/>
      <c r="FI40" s="95"/>
      <c r="FJ40" s="95"/>
      <c r="FK40" s="95"/>
      <c r="FL40" s="95"/>
      <c r="FM40" s="95"/>
      <c r="FN40" s="95"/>
      <c r="FO40" s="95"/>
      <c r="FP40" s="95"/>
      <c r="FQ40" s="95"/>
      <c r="FR40" s="95"/>
      <c r="FS40" s="95"/>
      <c r="FT40" s="95"/>
      <c r="FU40" s="95"/>
      <c r="FV40" s="95"/>
      <c r="FW40" s="95"/>
      <c r="FX40" s="95"/>
      <c r="FY40" s="95"/>
      <c r="FZ40" s="95"/>
      <c r="GA40" s="95"/>
      <c r="GB40" s="95"/>
      <c r="GC40" s="95"/>
      <c r="GD40" s="95"/>
      <c r="GE40" s="95"/>
      <c r="GF40" s="95"/>
      <c r="GG40" s="95"/>
      <c r="GH40" s="95"/>
      <c r="GI40" s="95"/>
      <c r="GJ40" s="95"/>
      <c r="GK40" s="95"/>
      <c r="GL40" s="95"/>
      <c r="GM40" s="95"/>
      <c r="GN40" s="95"/>
      <c r="GO40" s="95"/>
      <c r="GP40" s="95"/>
      <c r="GQ40" s="95"/>
      <c r="GR40" s="95"/>
      <c r="GS40" s="95"/>
      <c r="GT40" s="95"/>
      <c r="GU40" s="95"/>
      <c r="GV40" s="95"/>
      <c r="GW40" s="95"/>
      <c r="GX40" s="95"/>
      <c r="GY40" s="95"/>
      <c r="GZ40" s="95"/>
      <c r="HA40" s="95"/>
      <c r="HB40" s="95"/>
      <c r="HC40" s="95"/>
      <c r="HD40" s="95"/>
      <c r="HE40" s="95"/>
      <c r="HF40" s="95"/>
      <c r="HG40" s="95"/>
      <c r="HH40" s="95"/>
      <c r="HI40" s="95"/>
      <c r="HJ40" s="95"/>
      <c r="HK40" s="95"/>
      <c r="HL40" s="95"/>
      <c r="HM40" s="95"/>
      <c r="HN40" s="95"/>
      <c r="HO40" s="95"/>
      <c r="HP40" s="95"/>
      <c r="HQ40" s="95"/>
      <c r="HR40" s="95"/>
      <c r="HS40" s="95"/>
      <c r="HT40" s="95"/>
      <c r="HU40" s="95"/>
      <c r="HV40" s="95"/>
      <c r="HW40" s="95"/>
      <c r="HX40" s="95"/>
      <c r="HY40" s="95"/>
      <c r="HZ40" s="95"/>
      <c r="IA40" s="95"/>
      <c r="IB40" s="95"/>
      <c r="IC40" s="95"/>
      <c r="ID40" s="95"/>
      <c r="IE40" s="95"/>
      <c r="IF40" s="95"/>
      <c r="IG40" s="95"/>
      <c r="IH40" s="108"/>
      <c r="II40" s="108"/>
      <c r="IJ40" s="108"/>
      <c r="IK40" s="108"/>
      <c r="IL40" s="108"/>
      <c r="IM40" s="108"/>
      <c r="IN40" s="108"/>
      <c r="IO40" s="108"/>
      <c r="IP40" s="108"/>
      <c r="IQ40" s="108"/>
      <c r="IR40" s="108"/>
    </row>
    <row r="41" s="3" customFormat="1" ht="101.25" spans="1:252">
      <c r="A41" s="27">
        <v>32</v>
      </c>
      <c r="B41" s="28" t="s">
        <v>242</v>
      </c>
      <c r="C41" s="72" t="s">
        <v>243</v>
      </c>
      <c r="D41" s="72" t="s">
        <v>241</v>
      </c>
      <c r="E41" s="72" t="s">
        <v>34</v>
      </c>
      <c r="F41" s="44" t="s">
        <v>110</v>
      </c>
      <c r="G41" s="45" t="s">
        <v>244</v>
      </c>
      <c r="H41" s="45" t="s">
        <v>245</v>
      </c>
      <c r="I41" s="78">
        <f>K41+R41+S41+T41+U41</f>
        <v>2550.3</v>
      </c>
      <c r="J41" s="78">
        <v>2100</v>
      </c>
      <c r="K41" s="27">
        <f>L41+M41+N41+O41+P41+Q41</f>
        <v>2550.3</v>
      </c>
      <c r="L41" s="78">
        <v>2550.3</v>
      </c>
      <c r="M41" s="27"/>
      <c r="N41" s="27"/>
      <c r="O41" s="27"/>
      <c r="P41" s="27"/>
      <c r="Q41" s="27"/>
      <c r="R41" s="82"/>
      <c r="S41" s="82"/>
      <c r="T41" s="82"/>
      <c r="U41" s="27"/>
      <c r="V41" s="83">
        <v>7000</v>
      </c>
      <c r="W41" s="78" t="s">
        <v>246</v>
      </c>
      <c r="X41" s="78" t="s">
        <v>247</v>
      </c>
      <c r="Y41" s="78" t="s">
        <v>248</v>
      </c>
      <c r="Z41" s="31" t="s">
        <v>249</v>
      </c>
      <c r="IH41" s="104"/>
      <c r="II41" s="104"/>
      <c r="IJ41" s="104"/>
      <c r="IK41" s="104"/>
      <c r="IL41" s="104"/>
      <c r="IM41" s="104"/>
      <c r="IN41" s="104"/>
      <c r="IO41" s="104"/>
      <c r="IP41" s="104"/>
      <c r="IQ41" s="104"/>
      <c r="IR41" s="104"/>
    </row>
    <row r="42" s="7" customFormat="1" ht="409" customHeight="1" spans="1:252">
      <c r="A42" s="27">
        <v>33</v>
      </c>
      <c r="B42" s="28" t="s">
        <v>250</v>
      </c>
      <c r="C42" s="43" t="s">
        <v>251</v>
      </c>
      <c r="D42" s="43" t="s">
        <v>241</v>
      </c>
      <c r="E42" s="43" t="s">
        <v>34</v>
      </c>
      <c r="F42" s="44" t="s">
        <v>35</v>
      </c>
      <c r="G42" s="73" t="s">
        <v>252</v>
      </c>
      <c r="H42" s="45" t="s">
        <v>253</v>
      </c>
      <c r="I42" s="78">
        <f>K42+R42+S42+T42+U42</f>
        <v>380.16</v>
      </c>
      <c r="J42" s="78"/>
      <c r="K42" s="27">
        <f>L42+M42+N42+O42+P42+Q42</f>
        <v>380.16</v>
      </c>
      <c r="L42" s="29">
        <v>380.16</v>
      </c>
      <c r="M42" s="27"/>
      <c r="N42" s="27"/>
      <c r="O42" s="27"/>
      <c r="P42" s="27"/>
      <c r="Q42" s="27"/>
      <c r="R42" s="27"/>
      <c r="S42" s="27"/>
      <c r="T42" s="27"/>
      <c r="U42" s="27"/>
      <c r="V42" s="83">
        <v>4222</v>
      </c>
      <c r="W42" s="29" t="s">
        <v>254</v>
      </c>
      <c r="X42" s="29" t="s">
        <v>47</v>
      </c>
      <c r="Y42" s="29" t="s">
        <v>255</v>
      </c>
      <c r="Z42" s="29" t="s">
        <v>256</v>
      </c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104"/>
      <c r="II42" s="104"/>
      <c r="IJ42" s="104"/>
      <c r="IK42" s="104"/>
      <c r="IL42" s="104"/>
      <c r="IM42" s="104"/>
      <c r="IN42" s="104"/>
      <c r="IO42" s="104"/>
      <c r="IP42" s="104"/>
      <c r="IQ42" s="104"/>
      <c r="IR42" s="104"/>
    </row>
  </sheetData>
  <mergeCells count="22">
    <mergeCell ref="A1:Z1"/>
    <mergeCell ref="K2:U2"/>
    <mergeCell ref="K3:Q3"/>
    <mergeCell ref="A2:A4"/>
    <mergeCell ref="B2:B4"/>
    <mergeCell ref="C2:C4"/>
    <mergeCell ref="D2:D4"/>
    <mergeCell ref="E2:E4"/>
    <mergeCell ref="F2:F4"/>
    <mergeCell ref="G2:G4"/>
    <mergeCell ref="H2:H4"/>
    <mergeCell ref="I2:I4"/>
    <mergeCell ref="J2:J4"/>
    <mergeCell ref="R3:R4"/>
    <mergeCell ref="S3:S4"/>
    <mergeCell ref="T3:T4"/>
    <mergeCell ref="U3:U4"/>
    <mergeCell ref="V2:V4"/>
    <mergeCell ref="W2:W4"/>
    <mergeCell ref="X2:X4"/>
    <mergeCell ref="Y2:Y4"/>
    <mergeCell ref="Z2:Z4"/>
  </mergeCells>
  <printOptions horizontalCentered="1"/>
  <pageMargins left="0.393055555555556" right="0.393055555555556" top="0.393055555555556" bottom="0.393055555555556" header="0" footer="0.196527777777778"/>
  <pageSetup paperSize="8" scale="49" fitToHeight="0" orientation="landscape" horizontalDpi="600" vertic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衔接项目库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xiyxj</dc:creator>
  <cp:lastModifiedBy>ZFB</cp:lastModifiedBy>
  <dcterms:created xsi:type="dcterms:W3CDTF">2018-03-24T23:57:00Z</dcterms:created>
  <cp:lastPrinted>2018-07-22T01:12:00Z</cp:lastPrinted>
  <dcterms:modified xsi:type="dcterms:W3CDTF">2022-11-21T09:48:46Z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2052-10.8.2.6837</vt:lpwstr>
  </property>
  <property fmtid="{D5CDD505-2E9C-101B-9397-08002B2CF9AE}" pid="3" name="KSOReadingLayout">
    <vt:bool>true</vt:bool>
  </property>
  <property fmtid="{D5CDD505-2E9C-101B-9397-08002B2CF9AE}" pid="4" name="ICV">
    <vt:lpwstr>2580F4C2450E40079F236962A90D6EA3</vt:lpwstr>
  </property>
</Properties>
</file>